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0770" windowHeight="5685" activeTab="0"/>
  </bookViews>
  <sheets>
    <sheet name="MAJR Program" sheetId="1" r:id="rId1"/>
  </sheets>
  <definedNames>
    <definedName name="_xlnm.Print_Area" localSheetId="0">'MAJR Program'!$B$3:$U$57</definedName>
  </definedNames>
  <calcPr fullCalcOnLoad="1"/>
</workbook>
</file>

<file path=xl/sharedStrings.xml><?xml version="1.0" encoding="utf-8"?>
<sst xmlns="http://schemas.openxmlformats.org/spreadsheetml/2006/main" count="52" uniqueCount="35">
  <si>
    <t>Frequency</t>
  </si>
  <si>
    <t xml:space="preserve">Wavelength </t>
  </si>
  <si>
    <t>Hole size</t>
  </si>
  <si>
    <r>
      <t xml:space="preserve">     (</t>
    </r>
    <r>
      <rPr>
        <sz val="10"/>
        <rFont val="Symbol"/>
        <family val="1"/>
      </rPr>
      <t>l</t>
    </r>
    <r>
      <rPr>
        <sz val="10"/>
        <rFont val="Arial"/>
        <family val="0"/>
      </rPr>
      <t xml:space="preserve"> in.)</t>
    </r>
  </si>
  <si>
    <r>
      <t>within</t>
    </r>
    <r>
      <rPr>
        <sz val="10"/>
        <rFont val="Symbol"/>
        <family val="1"/>
      </rPr>
      <t xml:space="preserve"> l</t>
    </r>
    <r>
      <rPr>
        <sz val="10"/>
        <rFont val="Arial"/>
        <family val="0"/>
      </rPr>
      <t xml:space="preserve"> /2</t>
    </r>
  </si>
  <si>
    <r>
      <t>(</t>
    </r>
    <r>
      <rPr>
        <sz val="10"/>
        <rFont val="Symbol"/>
        <family val="1"/>
      </rPr>
      <t>l</t>
    </r>
    <r>
      <rPr>
        <sz val="10"/>
        <rFont val="Arial"/>
        <family val="0"/>
      </rPr>
      <t xml:space="preserve"> in.)</t>
    </r>
  </si>
  <si>
    <t>Holes</t>
  </si>
  <si>
    <r>
      <t>(</t>
    </r>
    <r>
      <rPr>
        <sz val="10"/>
        <rFont val="Coronet"/>
        <family val="4"/>
      </rPr>
      <t>l</t>
    </r>
    <r>
      <rPr>
        <sz val="10"/>
        <rFont val="Arial"/>
        <family val="0"/>
      </rPr>
      <t xml:space="preserve"> in.)</t>
    </r>
  </si>
  <si>
    <t>1/2 wavelength</t>
  </si>
  <si>
    <t xml:space="preserve">  20 log(n) </t>
  </si>
  <si>
    <t>(MHz)</t>
  </si>
  <si>
    <t>of holes (dB)</t>
  </si>
  <si>
    <t>of slots (dB)</t>
  </si>
  <si>
    <r>
      <t>(</t>
    </r>
    <r>
      <rPr>
        <sz val="10"/>
        <rFont val="Symbol"/>
        <family val="1"/>
      </rPr>
      <t>l</t>
    </r>
    <r>
      <rPr>
        <sz val="10"/>
        <rFont val="Arial"/>
        <family val="0"/>
      </rPr>
      <t xml:space="preserve"> /2 in.)</t>
    </r>
  </si>
  <si>
    <r>
      <t>20 log (</t>
    </r>
    <r>
      <rPr>
        <sz val="10"/>
        <rFont val="Symbol"/>
        <family val="1"/>
      </rPr>
      <t>l</t>
    </r>
    <r>
      <rPr>
        <sz val="10"/>
        <rFont val="Arial"/>
        <family val="0"/>
      </rPr>
      <t>/2</t>
    </r>
    <r>
      <rPr>
        <sz val="10"/>
        <rFont val="Coronet"/>
        <family val="4"/>
      </rPr>
      <t>l</t>
    </r>
    <r>
      <rPr>
        <sz val="10"/>
        <rFont val="Arial"/>
        <family val="0"/>
      </rPr>
      <t xml:space="preserve"> )  </t>
    </r>
    <r>
      <rPr>
        <sz val="14"/>
        <rFont val="Arial"/>
        <family val="2"/>
      </rPr>
      <t xml:space="preserve"> - </t>
    </r>
    <r>
      <rPr>
        <sz val="10"/>
        <rFont val="Arial"/>
        <family val="0"/>
      </rPr>
      <t xml:space="preserve"> </t>
    </r>
  </si>
  <si>
    <t>COLUMN 1</t>
  </si>
  <si>
    <t xml:space="preserve">Shielding Effectiveness </t>
  </si>
  <si>
    <t>COLUMN 2</t>
  </si>
  <si>
    <t>COLUMN 3</t>
  </si>
  <si>
    <t>COLUMN 4</t>
  </si>
  <si>
    <t>COLUMN 5</t>
  </si>
  <si>
    <t>COLUMN 6</t>
  </si>
  <si>
    <t>COLUMN 7</t>
  </si>
  <si>
    <t>COLUMN 8</t>
  </si>
  <si>
    <t>Slot size</t>
  </si>
  <si>
    <t>Slots</t>
  </si>
  <si>
    <t>Hole Attenuation Calculation</t>
  </si>
  <si>
    <t>Slot Attenuation Calculation</t>
  </si>
  <si>
    <t xml:space="preserve">Hole   = </t>
  </si>
  <si>
    <t xml:space="preserve">Slot   = </t>
  </si>
  <si>
    <t>Test Fixture Factor</t>
  </si>
  <si>
    <t>Shielding Effectiveness for apertures (holes) in a shield</t>
  </si>
  <si>
    <t>Shielding Effectiveness for apertures (slots) in a shield</t>
  </si>
  <si>
    <t xml:space="preserve"> </t>
  </si>
  <si>
    <r>
      <t>30 log (</t>
    </r>
    <r>
      <rPr>
        <sz val="10"/>
        <rFont val="Symbol"/>
        <family val="1"/>
      </rPr>
      <t>l</t>
    </r>
    <r>
      <rPr>
        <sz val="10"/>
        <rFont val="Arial"/>
        <family val="0"/>
      </rPr>
      <t>/2</t>
    </r>
    <r>
      <rPr>
        <sz val="10"/>
        <rFont val="Coronet"/>
        <family val="4"/>
      </rPr>
      <t>l</t>
    </r>
    <r>
      <rPr>
        <sz val="10"/>
        <rFont val="Arial"/>
        <family val="0"/>
      </rPr>
      <t xml:space="preserve"> )  </t>
    </r>
    <r>
      <rPr>
        <sz val="14"/>
        <rFont val="Arial"/>
        <family val="2"/>
      </rPr>
      <t xml:space="preserve"> - </t>
    </r>
    <r>
      <rPr>
        <sz val="10"/>
        <rFont val="Arial"/>
        <family val="0"/>
      </rPr>
      <t xml:space="preserve">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</si>
</sst>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00"/>
    <numFmt numFmtId="166" formatCode="00000"/>
    <numFmt numFmtId="167" formatCode="0.000"/>
  </numFmts>
  <fonts count="20">
    <font>
      <sz val="10"/>
      <name val="Arial"/>
      <family val="0"/>
    </font>
    <font>
      <u val="single"/>
      <sz val="10"/>
      <color indexed="12"/>
      <name val="Arial"/>
      <family val="0"/>
    </font>
    <font>
      <sz val="10"/>
      <name val="Coronet"/>
      <family val="4"/>
    </font>
    <font>
      <sz val="10"/>
      <name val="Symbol"/>
      <family val="1"/>
    </font>
    <font>
      <b/>
      <sz val="10"/>
      <name val="Arial"/>
      <family val="2"/>
    </font>
    <font>
      <sz val="8"/>
      <name val="Arial"/>
      <family val="2"/>
    </font>
    <font>
      <sz val="14"/>
      <name val="Arial"/>
      <family val="2"/>
    </font>
    <font>
      <b/>
      <sz val="10"/>
      <color indexed="16"/>
      <name val="Arial"/>
      <family val="2"/>
    </font>
    <font>
      <sz val="10.75"/>
      <name val="Arial"/>
      <family val="2"/>
    </font>
    <font>
      <b/>
      <sz val="12"/>
      <name val="Arial"/>
      <family val="2"/>
    </font>
    <font>
      <b/>
      <sz val="14.25"/>
      <name val="Arial"/>
      <family val="2"/>
    </font>
    <font>
      <b/>
      <sz val="10"/>
      <color indexed="8"/>
      <name val="Arial"/>
      <family val="2"/>
    </font>
    <font>
      <sz val="10"/>
      <color indexed="8"/>
      <name val="Arial"/>
      <family val="2"/>
    </font>
    <font>
      <sz val="11"/>
      <name val="Arial"/>
      <family val="2"/>
    </font>
    <font>
      <b/>
      <sz val="11"/>
      <name val="Arial"/>
      <family val="2"/>
    </font>
    <font>
      <b/>
      <sz val="9.25"/>
      <name val="Arial"/>
      <family val="2"/>
    </font>
    <font>
      <sz val="14"/>
      <name val="Times New Roman"/>
      <family val="1"/>
    </font>
    <font>
      <b/>
      <sz val="14"/>
      <name val="Arial"/>
      <family val="2"/>
    </font>
    <font>
      <sz val="16"/>
      <name val="Times New Roman"/>
      <family val="1"/>
    </font>
    <font>
      <u val="single"/>
      <sz val="7.5"/>
      <color indexed="36"/>
      <name val="Arial"/>
      <family val="0"/>
    </font>
  </fonts>
  <fills count="5">
    <fill>
      <patternFill/>
    </fill>
    <fill>
      <patternFill patternType="gray125"/>
    </fill>
    <fill>
      <patternFill patternType="solid">
        <fgColor indexed="9"/>
        <bgColor indexed="64"/>
      </patternFill>
    </fill>
    <fill>
      <patternFill patternType="lightGray">
        <fgColor indexed="22"/>
        <bgColor indexed="22"/>
      </patternFill>
    </fill>
    <fill>
      <patternFill patternType="solid">
        <fgColor indexed="22"/>
        <bgColor indexed="64"/>
      </patternFill>
    </fill>
  </fills>
  <borders count="35">
    <border>
      <left/>
      <right/>
      <top/>
      <bottom/>
      <diagonal/>
    </border>
    <border>
      <left style="thick"/>
      <right>
        <color indexed="63"/>
      </right>
      <top style="thick"/>
      <bottom>
        <color indexed="63"/>
      </bottom>
    </border>
    <border>
      <left style="thin"/>
      <right style="thin"/>
      <top style="thick"/>
      <bottom style="thick"/>
    </border>
    <border>
      <left style="thin"/>
      <right>
        <color indexed="63"/>
      </right>
      <top style="thick"/>
      <bottom style="thick"/>
    </border>
    <border>
      <left style="thick"/>
      <right style="thick"/>
      <top style="thick"/>
      <bottom style="thick"/>
    </border>
    <border>
      <left style="thick"/>
      <right style="thin"/>
      <top style="thick"/>
      <bottom style="thin"/>
    </border>
    <border>
      <left style="thin"/>
      <right style="thin"/>
      <top style="thick"/>
      <bottom style="thin"/>
    </border>
    <border>
      <left style="thick"/>
      <right style="thick"/>
      <top>
        <color indexed="63"/>
      </top>
      <bottom style="thin"/>
    </border>
    <border>
      <left style="thick"/>
      <right style="thin"/>
      <top style="thin"/>
      <bottom style="thick"/>
    </border>
    <border>
      <left style="thin"/>
      <right style="thin"/>
      <top style="thin"/>
      <bottom style="thick"/>
    </border>
    <border>
      <left style="thin"/>
      <right>
        <color indexed="63"/>
      </right>
      <top style="thin"/>
      <bottom style="thick"/>
    </border>
    <border>
      <left>
        <color indexed="63"/>
      </left>
      <right style="thick"/>
      <top style="thin"/>
      <bottom style="thick"/>
    </border>
    <border>
      <left style="thick"/>
      <right style="thick"/>
      <top style="thin"/>
      <bottom style="thick"/>
    </border>
    <border>
      <left>
        <color indexed="63"/>
      </left>
      <right style="thin"/>
      <top>
        <color indexed="63"/>
      </top>
      <bottom style="thin"/>
    </border>
    <border>
      <left style="thin"/>
      <right>
        <color indexed="63"/>
      </right>
      <top>
        <color indexed="63"/>
      </top>
      <bottom style="thin"/>
    </border>
    <border>
      <left style="thick"/>
      <right style="thick"/>
      <top style="thin"/>
      <bottom style="thin"/>
    </border>
    <border>
      <left>
        <color indexed="63"/>
      </left>
      <right style="thin"/>
      <top style="thin"/>
      <bottom style="thick"/>
    </border>
    <border>
      <left style="thin"/>
      <right style="thick"/>
      <top style="thin"/>
      <bottom style="thick"/>
    </border>
    <border>
      <left style="thick"/>
      <right style="thick"/>
      <top style="thick"/>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ck"/>
      <right style="thin"/>
      <top>
        <color indexed="63"/>
      </top>
      <bottom style="thin"/>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style="thick"/>
      <top>
        <color indexed="63"/>
      </top>
      <bottom style="thick"/>
    </border>
    <border>
      <left style="thin"/>
      <right>
        <color indexed="63"/>
      </right>
      <top style="thick"/>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91">
    <xf numFmtId="0" fontId="0" fillId="0" borderId="0" xfId="0" applyAlignment="1">
      <alignment/>
    </xf>
    <xf numFmtId="0" fontId="4" fillId="0" borderId="0" xfId="0" applyFont="1" applyAlignment="1">
      <alignment/>
    </xf>
    <xf numFmtId="0" fontId="4" fillId="0" borderId="0" xfId="0" applyFont="1" applyAlignment="1">
      <alignment/>
    </xf>
    <xf numFmtId="1" fontId="0" fillId="0" borderId="0" xfId="0" applyNumberFormat="1" applyAlignment="1">
      <alignment/>
    </xf>
    <xf numFmtId="0" fontId="0" fillId="0" borderId="0" xfId="0" applyBorder="1" applyAlignment="1">
      <alignment/>
    </xf>
    <xf numFmtId="0" fontId="0" fillId="0" borderId="0" xfId="0" applyFill="1" applyAlignment="1">
      <alignment/>
    </xf>
    <xf numFmtId="1" fontId="5" fillId="2" borderId="1" xfId="0" applyNumberFormat="1" applyFont="1" applyFill="1" applyBorder="1" applyAlignment="1">
      <alignment horizontal="center"/>
    </xf>
    <xf numFmtId="1" fontId="5" fillId="2" borderId="2" xfId="0" applyNumberFormat="1" applyFont="1" applyFill="1" applyBorder="1" applyAlignment="1">
      <alignment horizontal="center"/>
    </xf>
    <xf numFmtId="1" fontId="5" fillId="2" borderId="3" xfId="0" applyNumberFormat="1" applyFont="1" applyFill="1" applyBorder="1" applyAlignment="1">
      <alignment horizontal="center"/>
    </xf>
    <xf numFmtId="1" fontId="5" fillId="2" borderId="4" xfId="0" applyNumberFormat="1" applyFont="1" applyFill="1" applyBorder="1" applyAlignment="1">
      <alignment horizontal="center"/>
    </xf>
    <xf numFmtId="1" fontId="0" fillId="2" borderId="5" xfId="0" applyNumberFormat="1" applyFont="1" applyFill="1" applyBorder="1" applyAlignment="1">
      <alignment horizontal="center"/>
    </xf>
    <xf numFmtId="0" fontId="0" fillId="2" borderId="6" xfId="0" applyFont="1" applyFill="1" applyBorder="1" applyAlignment="1">
      <alignment horizontal="center"/>
    </xf>
    <xf numFmtId="0" fontId="0" fillId="2" borderId="6" xfId="0" applyFill="1" applyBorder="1" applyAlignment="1">
      <alignment horizontal="center"/>
    </xf>
    <xf numFmtId="0" fontId="4" fillId="2" borderId="7" xfId="0" applyFont="1" applyFill="1" applyBorder="1" applyAlignment="1">
      <alignment horizontal="center"/>
    </xf>
    <xf numFmtId="1" fontId="0" fillId="2" borderId="8" xfId="0" applyNumberFormat="1" applyFont="1" applyFill="1" applyBorder="1" applyAlignment="1">
      <alignment horizontal="center"/>
    </xf>
    <xf numFmtId="0" fontId="0" fillId="2" borderId="9" xfId="0" applyFont="1" applyFill="1" applyBorder="1" applyAlignment="1">
      <alignment horizontal="center"/>
    </xf>
    <xf numFmtId="0" fontId="0" fillId="2" borderId="9" xfId="0" applyFill="1" applyBorder="1" applyAlignment="1">
      <alignment horizontal="center"/>
    </xf>
    <xf numFmtId="0" fontId="0" fillId="2" borderId="9" xfId="0" applyFont="1" applyFill="1" applyBorder="1" applyAlignment="1">
      <alignment horizontal="center"/>
    </xf>
    <xf numFmtId="0" fontId="0" fillId="2" borderId="10" xfId="0" applyFont="1" applyFill="1" applyBorder="1" applyAlignment="1">
      <alignment horizontal="center"/>
    </xf>
    <xf numFmtId="0" fontId="0" fillId="2" borderId="11" xfId="0" applyFont="1" applyFill="1" applyBorder="1" applyAlignment="1">
      <alignment horizontal="center"/>
    </xf>
    <xf numFmtId="0" fontId="4" fillId="2" borderId="12" xfId="0" applyFont="1" applyFill="1" applyBorder="1" applyAlignment="1">
      <alignment horizontal="center"/>
    </xf>
    <xf numFmtId="164" fontId="0" fillId="2" borderId="13" xfId="0" applyNumberFormat="1" applyFill="1" applyBorder="1" applyAlignment="1">
      <alignment horizontal="center"/>
    </xf>
    <xf numFmtId="164" fontId="0" fillId="2" borderId="14" xfId="0" applyNumberFormat="1" applyFill="1" applyBorder="1" applyAlignment="1">
      <alignment horizontal="center"/>
    </xf>
    <xf numFmtId="164" fontId="4" fillId="2" borderId="7" xfId="0" applyNumberFormat="1" applyFont="1" applyFill="1" applyBorder="1" applyAlignment="1">
      <alignment horizontal="center"/>
    </xf>
    <xf numFmtId="164" fontId="4" fillId="2" borderId="15" xfId="0" applyNumberFormat="1" applyFont="1" applyFill="1" applyBorder="1" applyAlignment="1">
      <alignment horizontal="center"/>
    </xf>
    <xf numFmtId="164" fontId="0" fillId="2" borderId="16" xfId="0" applyNumberFormat="1" applyFill="1" applyBorder="1" applyAlignment="1">
      <alignment horizontal="center"/>
    </xf>
    <xf numFmtId="164" fontId="0" fillId="2" borderId="10" xfId="0" applyNumberFormat="1" applyFill="1" applyBorder="1" applyAlignment="1">
      <alignment horizontal="center"/>
    </xf>
    <xf numFmtId="164" fontId="0" fillId="2" borderId="9" xfId="0" applyNumberFormat="1" applyFill="1" applyBorder="1" applyAlignment="1">
      <alignment horizontal="center"/>
    </xf>
    <xf numFmtId="164" fontId="0" fillId="2" borderId="17" xfId="0" applyNumberFormat="1" applyFill="1" applyBorder="1" applyAlignment="1">
      <alignment horizontal="center"/>
    </xf>
    <xf numFmtId="164" fontId="4" fillId="2" borderId="12" xfId="0" applyNumberFormat="1" applyFont="1" applyFill="1" applyBorder="1" applyAlignment="1">
      <alignment horizontal="center"/>
    </xf>
    <xf numFmtId="1" fontId="0" fillId="2" borderId="5" xfId="0" applyNumberFormat="1" applyFont="1" applyFill="1" applyBorder="1" applyAlignment="1">
      <alignment/>
    </xf>
    <xf numFmtId="0" fontId="0" fillId="2" borderId="6" xfId="0" applyFont="1" applyFill="1" applyBorder="1" applyAlignment="1">
      <alignment/>
    </xf>
    <xf numFmtId="0" fontId="4" fillId="2" borderId="18" xfId="0" applyFont="1" applyFill="1" applyBorder="1" applyAlignment="1">
      <alignment horizontal="center"/>
    </xf>
    <xf numFmtId="164" fontId="0" fillId="2" borderId="19" xfId="0" applyNumberFormat="1" applyFill="1" applyBorder="1" applyAlignment="1">
      <alignment horizontal="center"/>
    </xf>
    <xf numFmtId="164" fontId="0" fillId="2" borderId="20" xfId="0" applyNumberFormat="1" applyFill="1" applyBorder="1" applyAlignment="1">
      <alignment horizontal="center"/>
    </xf>
    <xf numFmtId="1" fontId="0" fillId="0" borderId="0" xfId="0" applyNumberFormat="1" applyBorder="1" applyAlignment="1">
      <alignment/>
    </xf>
    <xf numFmtId="0" fontId="4" fillId="0" borderId="0" xfId="0" applyFont="1" applyBorder="1" applyAlignment="1">
      <alignment/>
    </xf>
    <xf numFmtId="167" fontId="0" fillId="2" borderId="13" xfId="0" applyNumberFormat="1" applyFill="1" applyBorder="1" applyAlignment="1" applyProtection="1">
      <alignment horizontal="center"/>
      <protection/>
    </xf>
    <xf numFmtId="167" fontId="0" fillId="2" borderId="16" xfId="0" applyNumberFormat="1" applyFill="1" applyBorder="1" applyAlignment="1" applyProtection="1">
      <alignment horizontal="center"/>
      <protection/>
    </xf>
    <xf numFmtId="167" fontId="0" fillId="2" borderId="21" xfId="0" applyNumberFormat="1" applyFill="1" applyBorder="1" applyAlignment="1" applyProtection="1">
      <alignment horizontal="center"/>
      <protection/>
    </xf>
    <xf numFmtId="0" fontId="0" fillId="2" borderId="22" xfId="0" applyNumberFormat="1" applyFill="1" applyBorder="1" applyAlignment="1" applyProtection="1">
      <alignment horizontal="center"/>
      <protection/>
    </xf>
    <xf numFmtId="0" fontId="0" fillId="2" borderId="8" xfId="0" applyNumberFormat="1" applyFill="1" applyBorder="1" applyAlignment="1" applyProtection="1">
      <alignment horizontal="center"/>
      <protection/>
    </xf>
    <xf numFmtId="0" fontId="0" fillId="2" borderId="1" xfId="0" applyFill="1" applyBorder="1" applyAlignment="1">
      <alignment/>
    </xf>
    <xf numFmtId="1" fontId="0" fillId="2" borderId="23" xfId="0" applyNumberFormat="1" applyFill="1" applyBorder="1" applyAlignment="1">
      <alignment/>
    </xf>
    <xf numFmtId="0" fontId="0" fillId="2" borderId="23" xfId="0" applyFill="1" applyBorder="1" applyAlignment="1">
      <alignment/>
    </xf>
    <xf numFmtId="0" fontId="4" fillId="2" borderId="23" xfId="0" applyFont="1" applyFill="1" applyBorder="1" applyAlignment="1">
      <alignment/>
    </xf>
    <xf numFmtId="0" fontId="0" fillId="2" borderId="24" xfId="0" applyFill="1" applyBorder="1" applyAlignment="1">
      <alignment/>
    </xf>
    <xf numFmtId="0" fontId="0" fillId="2" borderId="25" xfId="0" applyFill="1" applyBorder="1" applyAlignment="1">
      <alignment/>
    </xf>
    <xf numFmtId="1" fontId="0" fillId="2" borderId="0" xfId="0" applyNumberFormat="1" applyFill="1" applyAlignment="1">
      <alignment/>
    </xf>
    <xf numFmtId="0" fontId="0" fillId="2" borderId="0" xfId="0" applyFill="1" applyAlignment="1">
      <alignment/>
    </xf>
    <xf numFmtId="0" fontId="0" fillId="2" borderId="0" xfId="0" applyFill="1" applyBorder="1" applyAlignment="1">
      <alignment/>
    </xf>
    <xf numFmtId="0" fontId="4" fillId="2" borderId="0" xfId="0" applyFont="1" applyFill="1" applyBorder="1" applyAlignment="1">
      <alignment/>
    </xf>
    <xf numFmtId="0" fontId="0" fillId="2" borderId="26" xfId="0" applyFill="1" applyBorder="1" applyAlignment="1">
      <alignment/>
    </xf>
    <xf numFmtId="0" fontId="4" fillId="2" borderId="0" xfId="0" applyFont="1" applyFill="1" applyAlignment="1">
      <alignment/>
    </xf>
    <xf numFmtId="0" fontId="11" fillId="2" borderId="25" xfId="0" applyFont="1" applyFill="1" applyBorder="1" applyAlignment="1">
      <alignment horizontal="center"/>
    </xf>
    <xf numFmtId="0" fontId="7" fillId="2" borderId="25" xfId="0" applyFont="1" applyFill="1" applyBorder="1" applyAlignment="1">
      <alignment/>
    </xf>
    <xf numFmtId="0" fontId="4" fillId="2" borderId="27" xfId="0" applyFont="1" applyFill="1" applyBorder="1" applyAlignment="1">
      <alignment horizontal="center"/>
    </xf>
    <xf numFmtId="0" fontId="7" fillId="2" borderId="0" xfId="0" applyFont="1" applyFill="1" applyBorder="1" applyAlignment="1">
      <alignment/>
    </xf>
    <xf numFmtId="1" fontId="0" fillId="2" borderId="0" xfId="0" applyNumberFormat="1" applyFill="1" applyBorder="1" applyAlignment="1">
      <alignment horizontal="center"/>
    </xf>
    <xf numFmtId="0" fontId="4" fillId="2" borderId="25" xfId="0" applyFont="1" applyFill="1" applyBorder="1" applyAlignment="1">
      <alignment/>
    </xf>
    <xf numFmtId="0" fontId="4" fillId="2" borderId="0" xfId="0" applyFont="1" applyFill="1" applyBorder="1" applyAlignment="1">
      <alignment/>
    </xf>
    <xf numFmtId="0" fontId="4" fillId="2" borderId="26" xfId="0" applyFont="1" applyFill="1" applyBorder="1" applyAlignment="1">
      <alignment/>
    </xf>
    <xf numFmtId="1" fontId="0" fillId="2" borderId="0" xfId="0" applyNumberFormat="1" applyFill="1" applyBorder="1" applyAlignment="1">
      <alignment/>
    </xf>
    <xf numFmtId="1" fontId="0" fillId="2" borderId="0" xfId="0" applyNumberFormat="1" applyFill="1" applyBorder="1" applyAlignment="1" applyProtection="1">
      <alignment horizontal="center"/>
      <protection locked="0"/>
    </xf>
    <xf numFmtId="164" fontId="0" fillId="2" borderId="0" xfId="0" applyNumberFormat="1" applyFill="1" applyBorder="1" applyAlignment="1">
      <alignment horizontal="center"/>
    </xf>
    <xf numFmtId="0" fontId="0" fillId="2" borderId="0" xfId="0" applyFill="1" applyBorder="1" applyAlignment="1" applyProtection="1">
      <alignment horizontal="center"/>
      <protection locked="0"/>
    </xf>
    <xf numFmtId="164" fontId="4" fillId="2" borderId="0" xfId="0" applyNumberFormat="1" applyFont="1" applyFill="1" applyBorder="1" applyAlignment="1">
      <alignment horizontal="center"/>
    </xf>
    <xf numFmtId="0" fontId="0" fillId="2" borderId="27" xfId="0" applyFill="1" applyBorder="1" applyAlignment="1">
      <alignment/>
    </xf>
    <xf numFmtId="1" fontId="0" fillId="2" borderId="28" xfId="0" applyNumberFormat="1" applyFill="1" applyBorder="1" applyAlignment="1">
      <alignment/>
    </xf>
    <xf numFmtId="0" fontId="0" fillId="2" borderId="28" xfId="0" applyFill="1" applyBorder="1" applyAlignment="1">
      <alignment/>
    </xf>
    <xf numFmtId="0" fontId="4" fillId="2" borderId="28" xfId="0" applyFont="1" applyFill="1" applyBorder="1" applyAlignment="1">
      <alignment/>
    </xf>
    <xf numFmtId="0" fontId="0" fillId="2" borderId="29" xfId="0" applyFill="1" applyBorder="1" applyAlignment="1">
      <alignment/>
    </xf>
    <xf numFmtId="0" fontId="4" fillId="3" borderId="7" xfId="0" applyNumberFormat="1" applyFont="1" applyFill="1" applyBorder="1" applyAlignment="1" applyProtection="1">
      <alignment horizontal="center"/>
      <protection locked="0"/>
    </xf>
    <xf numFmtId="0" fontId="4" fillId="3" borderId="15" xfId="0" applyNumberFormat="1" applyFont="1" applyFill="1" applyBorder="1" applyAlignment="1" applyProtection="1">
      <alignment horizontal="center"/>
      <protection locked="0"/>
    </xf>
    <xf numFmtId="0" fontId="4" fillId="3" borderId="12" xfId="0" applyNumberFormat="1" applyFont="1" applyFill="1" applyBorder="1" applyAlignment="1" applyProtection="1">
      <alignment horizontal="center"/>
      <protection locked="0"/>
    </xf>
    <xf numFmtId="1" fontId="4" fillId="3" borderId="7" xfId="0" applyNumberFormat="1" applyFont="1" applyFill="1" applyBorder="1" applyAlignment="1" applyProtection="1">
      <alignment horizontal="center"/>
      <protection locked="0"/>
    </xf>
    <xf numFmtId="1" fontId="4" fillId="3" borderId="15" xfId="0" applyNumberFormat="1" applyFont="1" applyFill="1" applyBorder="1" applyAlignment="1" applyProtection="1">
      <alignment horizontal="center"/>
      <protection locked="0"/>
    </xf>
    <xf numFmtId="1" fontId="4" fillId="3" borderId="12" xfId="0" applyNumberFormat="1" applyFont="1" applyFill="1" applyBorder="1" applyAlignment="1" applyProtection="1">
      <alignment horizontal="center"/>
      <protection locked="0"/>
    </xf>
    <xf numFmtId="167" fontId="4" fillId="3" borderId="30" xfId="0" applyNumberFormat="1" applyFont="1" applyFill="1" applyBorder="1" applyAlignment="1" applyProtection="1">
      <alignment horizontal="center"/>
      <protection locked="0"/>
    </xf>
    <xf numFmtId="0" fontId="4" fillId="3" borderId="7" xfId="0" applyFont="1" applyFill="1" applyBorder="1" applyAlignment="1" applyProtection="1">
      <alignment horizontal="center"/>
      <protection locked="0"/>
    </xf>
    <xf numFmtId="0" fontId="4" fillId="3" borderId="15" xfId="0" applyFont="1" applyFill="1" applyBorder="1" applyAlignment="1" applyProtection="1">
      <alignment horizontal="center"/>
      <protection locked="0"/>
    </xf>
    <xf numFmtId="0" fontId="4" fillId="3" borderId="12" xfId="0" applyFont="1" applyFill="1" applyBorder="1" applyAlignment="1" applyProtection="1">
      <alignment horizontal="center"/>
      <protection locked="0"/>
    </xf>
    <xf numFmtId="0" fontId="0" fillId="4" borderId="18" xfId="0" applyFont="1" applyFill="1" applyBorder="1" applyAlignment="1" applyProtection="1">
      <alignment horizontal="center"/>
      <protection locked="0"/>
    </xf>
    <xf numFmtId="0" fontId="12" fillId="4" borderId="12" xfId="0" applyFont="1" applyFill="1" applyBorder="1" applyAlignment="1" applyProtection="1">
      <alignment horizontal="center"/>
      <protection locked="0"/>
    </xf>
    <xf numFmtId="0" fontId="4" fillId="2" borderId="1" xfId="0" applyFont="1" applyFill="1" applyBorder="1" applyAlignment="1">
      <alignment horizontal="center"/>
    </xf>
    <xf numFmtId="0" fontId="4" fillId="2" borderId="24" xfId="0" applyFont="1" applyFill="1" applyBorder="1" applyAlignment="1">
      <alignment horizontal="center"/>
    </xf>
    <xf numFmtId="0" fontId="0" fillId="2" borderId="6" xfId="0" applyFont="1" applyFill="1" applyBorder="1" applyAlignment="1">
      <alignment horizontal="center"/>
    </xf>
    <xf numFmtId="0" fontId="0" fillId="2" borderId="31" xfId="0" applyFont="1" applyFill="1" applyBorder="1" applyAlignment="1">
      <alignment horizontal="center"/>
    </xf>
    <xf numFmtId="1" fontId="9" fillId="2" borderId="32" xfId="0" applyNumberFormat="1" applyFont="1" applyFill="1" applyBorder="1" applyAlignment="1">
      <alignment horizontal="center"/>
    </xf>
    <xf numFmtId="1" fontId="9" fillId="2" borderId="33" xfId="0" applyNumberFormat="1" applyFont="1" applyFill="1" applyBorder="1" applyAlignment="1">
      <alignment horizontal="center"/>
    </xf>
    <xf numFmtId="1" fontId="9" fillId="2" borderId="34" xfId="0" applyNumberFormat="1"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b/>
        <i val="0"/>
        <color rgb="FFFF0000"/>
      </font>
      <fill>
        <patternFill patternType="darkUp">
          <fgColor rgb="FFC0C0C0"/>
          <bgColor rgb="FFFFFFFF"/>
        </patternFill>
      </fill>
      <border/>
    </dxf>
    <dxf>
      <font>
        <b/>
        <i val="0"/>
        <color rgb="FFFF0000"/>
      </font>
      <fill>
        <patternFill patternType="darkUp">
          <f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image" Target="../media/image2.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latin typeface="Arial"/>
                <a:ea typeface="Arial"/>
                <a:cs typeface="Arial"/>
              </a:rPr>
              <a:t>Shielding Effectiveness Graph of Holes
 and Slots for a Printed Circuit Board Shield</a:t>
            </a:r>
          </a:p>
        </c:rich>
      </c:tx>
      <c:layout>
        <c:manualLayout>
          <c:xMode val="factor"/>
          <c:yMode val="factor"/>
          <c:x val="0.07825"/>
          <c:y val="0.019"/>
        </c:manualLayout>
      </c:layout>
      <c:spPr>
        <a:noFill/>
        <a:ln>
          <a:noFill/>
        </a:ln>
      </c:spPr>
    </c:title>
    <c:plotArea>
      <c:layout>
        <c:manualLayout>
          <c:xMode val="edge"/>
          <c:yMode val="edge"/>
          <c:x val="0.08525"/>
          <c:y val="0.16825"/>
          <c:w val="0.89325"/>
          <c:h val="0.68625"/>
        </c:manualLayout>
      </c:layout>
      <c:lineChart>
        <c:grouping val="standard"/>
        <c:varyColors val="0"/>
        <c:ser>
          <c:idx val="0"/>
          <c:order val="0"/>
          <c:tx>
            <c:v>Holes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FF"/>
              </a:solidFill>
              <a:ln>
                <a:solidFill>
                  <a:srgbClr val="000000"/>
                </a:solidFill>
              </a:ln>
            </c:spPr>
          </c:marker>
          <c:dPt>
            <c:idx val="5"/>
            <c:spPr>
              <a:ln w="25400">
                <a:solidFill>
                  <a:srgbClr val="000000"/>
                </a:solidFill>
              </a:ln>
            </c:spPr>
            <c:marker>
              <c:size val="8"/>
              <c:spPr>
                <a:solidFill>
                  <a:srgbClr val="FFFFFF"/>
                </a:solidFill>
                <a:ln>
                  <a:solidFill>
                    <a:srgbClr val="000000"/>
                  </a:solidFill>
                </a:ln>
              </c:spPr>
            </c:marker>
          </c:dPt>
          <c:cat>
            <c:numRef>
              <c:f>'MAJR Program'!$C$13:$C$22</c:f>
              <c:numCache/>
            </c:numRef>
          </c:cat>
          <c:val>
            <c:numRef>
              <c:f>'MAJR Program'!$J$13:$J$22</c:f>
              <c:numCache/>
            </c:numRef>
          </c:val>
          <c:smooth val="0"/>
        </c:ser>
        <c:ser>
          <c:idx val="1"/>
          <c:order val="1"/>
          <c:tx>
            <c:v>Slots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plus"/>
            <c:size val="8"/>
            <c:spPr>
              <a:solidFill>
                <a:srgbClr val="FFFFFF"/>
              </a:solidFill>
              <a:ln>
                <a:solidFill>
                  <a:srgbClr val="000000"/>
                </a:solidFill>
              </a:ln>
            </c:spPr>
          </c:marker>
          <c:val>
            <c:numRef>
              <c:f>'MAJR Program'!$J$28:$J$37</c:f>
              <c:numCache/>
            </c:numRef>
          </c:val>
          <c:smooth val="0"/>
        </c:ser>
        <c:marker val="1"/>
        <c:axId val="39820548"/>
        <c:axId val="22840613"/>
      </c:lineChart>
      <c:catAx>
        <c:axId val="39820548"/>
        <c:scaling>
          <c:orientation val="minMax"/>
        </c:scaling>
        <c:axPos val="b"/>
        <c:title>
          <c:tx>
            <c:rich>
              <a:bodyPr vert="horz" rot="0" anchor="ctr"/>
              <a:lstStyle/>
              <a:p>
                <a:pPr algn="ctr">
                  <a:defRPr/>
                </a:pPr>
                <a:r>
                  <a:rPr lang="en-US" cap="none" sz="1200" b="1" i="0" u="none" baseline="0">
                    <a:latin typeface="Arial"/>
                    <a:ea typeface="Arial"/>
                    <a:cs typeface="Arial"/>
                  </a:rPr>
                  <a:t>Frequency (MHz)</a:t>
                </a:r>
              </a:p>
            </c:rich>
          </c:tx>
          <c:layout/>
          <c:overlay val="0"/>
          <c:spPr>
            <a:noFill/>
            <a:ln>
              <a:noFill/>
            </a:ln>
          </c:spPr>
        </c:title>
        <c:majorGridlines/>
        <c:minorGridlines/>
        <c:delete val="0"/>
        <c:numFmt formatCode="General" sourceLinked="1"/>
        <c:majorTickMark val="out"/>
        <c:minorTickMark val="none"/>
        <c:tickLblPos val="nextTo"/>
        <c:txPr>
          <a:bodyPr/>
          <a:lstStyle/>
          <a:p>
            <a:pPr>
              <a:defRPr lang="en-US" cap="none" sz="925" b="1" i="0" u="none" baseline="0">
                <a:latin typeface="Arial"/>
                <a:ea typeface="Arial"/>
                <a:cs typeface="Arial"/>
              </a:defRPr>
            </a:pPr>
          </a:p>
        </c:txPr>
        <c:crossAx val="22840613"/>
        <c:crosses val="autoZero"/>
        <c:auto val="1"/>
        <c:lblOffset val="100"/>
        <c:noMultiLvlLbl val="0"/>
      </c:catAx>
      <c:valAx>
        <c:axId val="22840613"/>
        <c:scaling>
          <c:orientation val="minMax"/>
          <c:max val="100"/>
        </c:scaling>
        <c:axPos val="l"/>
        <c:title>
          <c:tx>
            <c:rich>
              <a:bodyPr vert="horz" rot="-5400000" anchor="ctr"/>
              <a:lstStyle/>
              <a:p>
                <a:pPr algn="ctr">
                  <a:defRPr/>
                </a:pPr>
                <a:r>
                  <a:rPr lang="en-US" cap="none" sz="1200" b="1" i="0" u="none" baseline="0">
                    <a:latin typeface="Arial"/>
                    <a:ea typeface="Arial"/>
                    <a:cs typeface="Arial"/>
                  </a:rPr>
                  <a:t>Shielding Effectiveness (dB)    </a:t>
                </a:r>
              </a:p>
            </c:rich>
          </c:tx>
          <c:layout>
            <c:manualLayout>
              <c:xMode val="factor"/>
              <c:yMode val="factor"/>
              <c:x val="0"/>
              <c:y val="0"/>
            </c:manualLayout>
          </c:layout>
          <c:overlay val="0"/>
          <c:spPr>
            <a:noFill/>
            <a:ln>
              <a:noFill/>
            </a:ln>
          </c:spPr>
        </c:title>
        <c:majorGridlines/>
        <c:minorGridlines/>
        <c:delete val="0"/>
        <c:numFmt formatCode="0.00" sourceLinked="0"/>
        <c:majorTickMark val="out"/>
        <c:minorTickMark val="none"/>
        <c:tickLblPos val="nextTo"/>
        <c:txPr>
          <a:bodyPr/>
          <a:lstStyle/>
          <a:p>
            <a:pPr>
              <a:defRPr lang="en-US" cap="none" sz="1075" b="0" i="0" u="none" baseline="0">
                <a:latin typeface="Arial"/>
                <a:ea typeface="Arial"/>
                <a:cs typeface="Arial"/>
              </a:defRPr>
            </a:pPr>
          </a:p>
        </c:txPr>
        <c:crossAx val="39820548"/>
        <c:crossesAt val="1"/>
        <c:crossBetween val="between"/>
        <c:dispUnits/>
        <c:majorUnit val="5"/>
        <c:minorUnit val="5"/>
      </c:valAx>
      <c:spPr>
        <a:blipFill>
          <a:blip r:embed="rId1"/>
          <a:srcRect/>
          <a:tile sx="100000" sy="100000" flip="none" algn="tl"/>
        </a:blipFill>
        <a:ln w="12700">
          <a:solidFill>
            <a:srgbClr val="000000"/>
          </a:solidFill>
        </a:ln>
      </c:spPr>
    </c:plotArea>
    <c:legend>
      <c:legendPos val="b"/>
      <c:layout>
        <c:manualLayout>
          <c:xMode val="edge"/>
          <c:yMode val="edge"/>
          <c:x val="0.1015"/>
          <c:y val="0.9305"/>
          <c:w val="0.36675"/>
          <c:h val="0.0535"/>
        </c:manualLayout>
      </c:layout>
      <c:overlay val="0"/>
      <c:txPr>
        <a:bodyPr vert="horz" rot="0"/>
        <a:lstStyle/>
        <a:p>
          <a:pPr>
            <a:defRPr lang="en-US" cap="none" sz="1000" b="1"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219075</xdr:colOff>
      <xdr:row>3</xdr:row>
      <xdr:rowOff>28575</xdr:rowOff>
    </xdr:from>
    <xdr:to>
      <xdr:col>20</xdr:col>
      <xdr:colOff>571500</xdr:colOff>
      <xdr:row>36</xdr:row>
      <xdr:rowOff>152400</xdr:rowOff>
    </xdr:to>
    <xdr:graphicFrame>
      <xdr:nvGraphicFramePr>
        <xdr:cNvPr id="1" name="Chart 2"/>
        <xdr:cNvGraphicFramePr/>
      </xdr:nvGraphicFramePr>
      <xdr:xfrm>
        <a:off x="8277225" y="533400"/>
        <a:ext cx="6086475" cy="6657975"/>
      </xdr:xfrm>
      <a:graphic>
        <a:graphicData uri="http://schemas.openxmlformats.org/drawingml/2006/chart">
          <c:chart xmlns:c="http://schemas.openxmlformats.org/drawingml/2006/chart" r:id="rId1"/>
        </a:graphicData>
      </a:graphic>
    </xdr:graphicFrame>
    <xdr:clientData/>
  </xdr:twoCellAnchor>
  <xdr:twoCellAnchor>
    <xdr:from>
      <xdr:col>13</xdr:col>
      <xdr:colOff>57150</xdr:colOff>
      <xdr:row>38</xdr:row>
      <xdr:rowOff>114300</xdr:rowOff>
    </xdr:from>
    <xdr:to>
      <xdr:col>20</xdr:col>
      <xdr:colOff>742950</xdr:colOff>
      <xdr:row>48</xdr:row>
      <xdr:rowOff>57150</xdr:rowOff>
    </xdr:to>
    <xdr:pic>
      <xdr:nvPicPr>
        <xdr:cNvPr id="2" name="Picture 3"/>
        <xdr:cNvPicPr preferRelativeResize="1">
          <a:picLocks noChangeAspect="1"/>
        </xdr:cNvPicPr>
      </xdr:nvPicPr>
      <xdr:blipFill>
        <a:blip r:embed="rId2"/>
        <a:stretch>
          <a:fillRect/>
        </a:stretch>
      </xdr:blipFill>
      <xdr:spPr>
        <a:xfrm>
          <a:off x="9582150" y="7524750"/>
          <a:ext cx="4953000" cy="1562100"/>
        </a:xfrm>
        <a:prstGeom prst="rect">
          <a:avLst/>
        </a:prstGeom>
        <a:noFill/>
        <a:ln w="9525" cmpd="sng">
          <a:noFill/>
        </a:ln>
      </xdr:spPr>
    </xdr:pic>
    <xdr:clientData/>
  </xdr:twoCellAnchor>
  <xdr:twoCellAnchor>
    <xdr:from>
      <xdr:col>2</xdr:col>
      <xdr:colOff>0</xdr:colOff>
      <xdr:row>38</xdr:row>
      <xdr:rowOff>19050</xdr:rowOff>
    </xdr:from>
    <xdr:to>
      <xdr:col>12</xdr:col>
      <xdr:colOff>485775</xdr:colOff>
      <xdr:row>56</xdr:row>
      <xdr:rowOff>47625</xdr:rowOff>
    </xdr:to>
    <xdr:sp>
      <xdr:nvSpPr>
        <xdr:cNvPr id="3" name="TextBox 13"/>
        <xdr:cNvSpPr txBox="1">
          <a:spLocks noChangeArrowheads="1"/>
        </xdr:cNvSpPr>
      </xdr:nvSpPr>
      <xdr:spPr>
        <a:xfrm>
          <a:off x="1038225" y="7429500"/>
          <a:ext cx="8362950" cy="2943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Arial"/>
              <a:ea typeface="Arial"/>
              <a:cs typeface="Arial"/>
            </a:rPr>
            <a:t>
Follow the 3 steps below to calculate Shielding Effectiveness of holes and/or slots for printed circuit board shields.  The shaded areas are variable, all other cells are protected.  The holes usually represent air vent holes, slots usually represent folded metal corners or fence stand-off areas.  If an aperture is an irregular shape use it's largest length for (l in.)
(1.)  Enter from 1 (minimum),  to 10 (maximum), the frequencies of interest in a MHz format for holes and/or slots in the spreadsheet below.                                          
        </a:t>
          </a:r>
          <a:r>
            <a:rPr lang="en-US" cap="none" sz="1100" b="1" i="0" u="none" baseline="0">
              <a:latin typeface="Arial"/>
              <a:ea typeface="Arial"/>
              <a:cs typeface="Arial"/>
            </a:rPr>
            <a:t>Note: </a:t>
          </a:r>
          <a:r>
            <a:rPr lang="en-US" cap="none" sz="1100" b="0" i="0" u="none" baseline="0">
              <a:latin typeface="Arial"/>
              <a:ea typeface="Arial"/>
              <a:cs typeface="Arial"/>
            </a:rPr>
            <a:t> Because of the calculation used for wavelength, always use MHz in the frequency column, i.e. 5 GHz is 5000 MHz etc....
(2.)  Enter the number of holes and/or slots within the calculated l/2 (1/2 wavelength) circular area for each frequency entered.
(3.)  Enter the hole and/or slot maximum diameter or length.   
Recommendation:  In general a slot or hole size should not exceed 0.02 x 1/4 of the highest frequency (λ in.) of concern.
As for all mathematical models, final radiated testing prior to new product release or final redesign is necessary for valid EMC compliance.  </a:t>
          </a:r>
        </a:p>
      </xdr:txBody>
    </xdr:sp>
    <xdr:clientData/>
  </xdr:twoCellAnchor>
  <xdr:twoCellAnchor>
    <xdr:from>
      <xdr:col>13</xdr:col>
      <xdr:colOff>152400</xdr:colOff>
      <xdr:row>48</xdr:row>
      <xdr:rowOff>76200</xdr:rowOff>
    </xdr:from>
    <xdr:to>
      <xdr:col>20</xdr:col>
      <xdr:colOff>952500</xdr:colOff>
      <xdr:row>56</xdr:row>
      <xdr:rowOff>66675</xdr:rowOff>
    </xdr:to>
    <xdr:sp>
      <xdr:nvSpPr>
        <xdr:cNvPr id="4" name="TextBox 15"/>
        <xdr:cNvSpPr txBox="1">
          <a:spLocks noChangeArrowheads="1"/>
        </xdr:cNvSpPr>
      </xdr:nvSpPr>
      <xdr:spPr>
        <a:xfrm>
          <a:off x="9677400" y="9105900"/>
          <a:ext cx="5067300" cy="1285875"/>
        </a:xfrm>
        <a:prstGeom prst="rect">
          <a:avLst/>
        </a:prstGeom>
        <a:noFill/>
        <a:ln w="9525" cmpd="sng">
          <a:noFill/>
        </a:ln>
      </xdr:spPr>
      <xdr:txBody>
        <a:bodyPr vertOverflow="clip" wrap="square"/>
        <a:p>
          <a:pPr algn="l">
            <a:defRPr/>
          </a:pPr>
          <a:r>
            <a:rPr lang="en-US" cap="none" sz="1600" b="0" i="0" u="none" baseline="0">
              <a:latin typeface="Times New Roman"/>
              <a:ea typeface="Times New Roman"/>
              <a:cs typeface="Times New Roman"/>
            </a:rPr>
            <a:t>17540 State Highway 198          (814) 763-3211
Saegertown, PA 16433              (814) 763-2952 Fax
www.majr.com                          (877) MAJR PRO Toll Free 
e-mail: sales@majr.com</a:t>
          </a:r>
          <a:r>
            <a:rPr lang="en-US" cap="none" sz="1400" b="0" i="0" u="none" baseline="0">
              <a:latin typeface="Times New Roman"/>
              <a:ea typeface="Times New Roman"/>
              <a:cs typeface="Times New Roman"/>
            </a:rPr>
            <a:t>
</a:t>
          </a:r>
        </a:p>
      </xdr:txBody>
    </xdr:sp>
    <xdr:clientData/>
  </xdr:twoCellAnchor>
  <xdr:twoCellAnchor>
    <xdr:from>
      <xdr:col>5</xdr:col>
      <xdr:colOff>581025</xdr:colOff>
      <xdr:row>4</xdr:row>
      <xdr:rowOff>66675</xdr:rowOff>
    </xdr:from>
    <xdr:to>
      <xdr:col>12</xdr:col>
      <xdr:colOff>171450</xdr:colOff>
      <xdr:row>6</xdr:row>
      <xdr:rowOff>38100</xdr:rowOff>
    </xdr:to>
    <xdr:sp>
      <xdr:nvSpPr>
        <xdr:cNvPr id="5" name="TextBox 16"/>
        <xdr:cNvSpPr txBox="1">
          <a:spLocks noChangeArrowheads="1"/>
        </xdr:cNvSpPr>
      </xdr:nvSpPr>
      <xdr:spPr>
        <a:xfrm>
          <a:off x="4114800" y="742950"/>
          <a:ext cx="4972050" cy="323850"/>
        </a:xfrm>
        <a:prstGeom prst="rect">
          <a:avLst/>
        </a:prstGeom>
        <a:solidFill>
          <a:srgbClr val="FFFFFF"/>
        </a:solidFill>
        <a:ln w="9525" cmpd="sng">
          <a:noFill/>
        </a:ln>
      </xdr:spPr>
      <xdr:txBody>
        <a:bodyPr vertOverflow="clip" wrap="square"/>
        <a:p>
          <a:pPr algn="ctr">
            <a:defRPr/>
          </a:pPr>
          <a:r>
            <a:rPr lang="en-US" cap="none" sz="1400" b="1" i="0" u="none" baseline="0">
              <a:latin typeface="Arial"/>
              <a:ea typeface="Arial"/>
              <a:cs typeface="Arial"/>
            </a:rPr>
            <a:t>APERATURE ATTENUATION MODELING PROGRAM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2">
    <pageSetUpPr fitToPage="1"/>
  </sheetPr>
  <dimension ref="B2:U62"/>
  <sheetViews>
    <sheetView showGridLines="0" tabSelected="1" workbookViewId="0" topLeftCell="A1">
      <selection activeCell="C16" sqref="C16"/>
    </sheetView>
  </sheetViews>
  <sheetFormatPr defaultColWidth="9.140625" defaultRowHeight="12.75"/>
  <cols>
    <col min="1" max="1" width="11.8515625" style="0" customWidth="1"/>
    <col min="2" max="2" width="3.7109375" style="0" customWidth="1"/>
    <col min="3" max="3" width="12.57421875" style="3" bestFit="1" customWidth="1"/>
    <col min="4" max="4" width="12.421875" style="0" bestFit="1" customWidth="1"/>
    <col min="5" max="5" width="12.421875" style="0" customWidth="1"/>
    <col min="6" max="6" width="9.28125" style="0" customWidth="1"/>
    <col min="7" max="7" width="9.28125" style="0" bestFit="1" customWidth="1"/>
    <col min="8" max="8" width="14.421875" style="0" bestFit="1" customWidth="1"/>
    <col min="9" max="9" width="10.421875" style="0" bestFit="1" customWidth="1"/>
    <col min="10" max="10" width="24.421875" style="1" customWidth="1"/>
    <col min="11" max="11" width="3.7109375" style="0" customWidth="1"/>
    <col min="21" max="21" width="17.00390625" style="0" customWidth="1"/>
    <col min="22" max="22" width="0.85546875" style="0" customWidth="1"/>
  </cols>
  <sheetData>
    <row r="2" ht="13.5" thickBot="1">
      <c r="C2" s="3" t="s">
        <v>33</v>
      </c>
    </row>
    <row r="3" spans="2:21" ht="13.5" thickTop="1">
      <c r="B3" s="42"/>
      <c r="C3" s="43"/>
      <c r="D3" s="44"/>
      <c r="E3" s="44"/>
      <c r="F3" s="44"/>
      <c r="G3" s="44"/>
      <c r="H3" s="44"/>
      <c r="I3" s="44"/>
      <c r="J3" s="45"/>
      <c r="K3" s="44"/>
      <c r="L3" s="44"/>
      <c r="M3" s="44"/>
      <c r="N3" s="44"/>
      <c r="O3" s="44"/>
      <c r="P3" s="44"/>
      <c r="Q3" s="44"/>
      <c r="R3" s="44"/>
      <c r="S3" s="44"/>
      <c r="T3" s="44"/>
      <c r="U3" s="46"/>
    </row>
    <row r="4" spans="2:21" ht="13.5" thickBot="1">
      <c r="B4" s="47"/>
      <c r="C4" s="48"/>
      <c r="D4" s="49"/>
      <c r="E4" s="50"/>
      <c r="F4" s="50"/>
      <c r="G4" s="50"/>
      <c r="H4" s="50"/>
      <c r="I4" s="50"/>
      <c r="J4" s="51"/>
      <c r="K4" s="50"/>
      <c r="L4" s="50"/>
      <c r="M4" s="50"/>
      <c r="N4" s="50"/>
      <c r="O4" s="50"/>
      <c r="P4" s="50"/>
      <c r="Q4" s="50"/>
      <c r="R4" s="50"/>
      <c r="S4" s="50"/>
      <c r="T4" s="50"/>
      <c r="U4" s="52"/>
    </row>
    <row r="5" spans="2:21" ht="14.25" thickBot="1" thickTop="1">
      <c r="B5" s="47"/>
      <c r="C5" s="84" t="s">
        <v>30</v>
      </c>
      <c r="D5" s="85"/>
      <c r="E5" s="50"/>
      <c r="F5" s="50"/>
      <c r="G5" s="50"/>
      <c r="H5" s="50"/>
      <c r="I5" s="50"/>
      <c r="J5" s="53"/>
      <c r="K5" s="50"/>
      <c r="L5" s="50"/>
      <c r="M5" s="50"/>
      <c r="N5" s="50"/>
      <c r="O5" s="50"/>
      <c r="P5" s="50"/>
      <c r="Q5" s="50"/>
      <c r="R5" s="50"/>
      <c r="S5" s="50"/>
      <c r="T5" s="50"/>
      <c r="U5" s="52"/>
    </row>
    <row r="6" spans="2:21" ht="13.5" thickTop="1">
      <c r="B6" s="47"/>
      <c r="C6" s="54" t="s">
        <v>28</v>
      </c>
      <c r="D6" s="82">
        <v>30</v>
      </c>
      <c r="E6" s="50"/>
      <c r="F6" s="50"/>
      <c r="G6" s="50"/>
      <c r="H6" s="50"/>
      <c r="I6" s="50"/>
      <c r="J6" s="53"/>
      <c r="K6" s="49"/>
      <c r="L6" s="50"/>
      <c r="M6" s="50"/>
      <c r="N6" s="50"/>
      <c r="O6" s="50"/>
      <c r="P6" s="50"/>
      <c r="Q6" s="50"/>
      <c r="R6" s="50"/>
      <c r="S6" s="50"/>
      <c r="T6" s="50"/>
      <c r="U6" s="52"/>
    </row>
    <row r="7" spans="2:21" ht="13.5" thickBot="1">
      <c r="B7" s="55"/>
      <c r="C7" s="56" t="s">
        <v>29</v>
      </c>
      <c r="D7" s="83">
        <v>20</v>
      </c>
      <c r="E7" s="50"/>
      <c r="F7" s="57"/>
      <c r="G7" s="57"/>
      <c r="H7" s="57"/>
      <c r="I7" s="57"/>
      <c r="J7" s="53"/>
      <c r="K7" s="49"/>
      <c r="L7" s="50"/>
      <c r="M7" s="50"/>
      <c r="N7" s="50"/>
      <c r="O7" s="50"/>
      <c r="P7" s="50"/>
      <c r="Q7" s="50"/>
      <c r="R7" s="50"/>
      <c r="S7" s="50"/>
      <c r="T7" s="50"/>
      <c r="U7" s="52"/>
    </row>
    <row r="8" spans="2:21" ht="14.25" thickBot="1" thickTop="1">
      <c r="B8" s="47"/>
      <c r="C8" s="58"/>
      <c r="D8" s="50"/>
      <c r="E8" s="50"/>
      <c r="F8" s="50"/>
      <c r="G8" s="50"/>
      <c r="H8" s="50"/>
      <c r="I8" s="50"/>
      <c r="J8" s="51"/>
      <c r="K8" s="50"/>
      <c r="L8" s="50"/>
      <c r="M8" s="50"/>
      <c r="N8" s="50"/>
      <c r="O8" s="50"/>
      <c r="P8" s="50"/>
      <c r="Q8" s="50"/>
      <c r="R8" s="50"/>
      <c r="S8" s="50"/>
      <c r="T8" s="50"/>
      <c r="U8" s="52"/>
    </row>
    <row r="9" spans="2:21" ht="18" customHeight="1" thickBot="1" thickTop="1">
      <c r="B9" s="47"/>
      <c r="C9" s="88" t="s">
        <v>31</v>
      </c>
      <c r="D9" s="89"/>
      <c r="E9" s="89"/>
      <c r="F9" s="89"/>
      <c r="G9" s="89"/>
      <c r="H9" s="89"/>
      <c r="I9" s="89"/>
      <c r="J9" s="90"/>
      <c r="K9" s="50"/>
      <c r="L9" s="50"/>
      <c r="M9" s="50"/>
      <c r="N9" s="50"/>
      <c r="O9" s="50"/>
      <c r="P9" s="50"/>
      <c r="Q9" s="50"/>
      <c r="R9" s="50"/>
      <c r="S9" s="50"/>
      <c r="T9" s="50"/>
      <c r="U9" s="52"/>
    </row>
    <row r="10" spans="2:21" s="5" customFormat="1" ht="15" customHeight="1" thickBot="1" thickTop="1">
      <c r="B10" s="47"/>
      <c r="C10" s="6" t="s">
        <v>15</v>
      </c>
      <c r="D10" s="7" t="s">
        <v>17</v>
      </c>
      <c r="E10" s="7" t="s">
        <v>18</v>
      </c>
      <c r="F10" s="7" t="s">
        <v>19</v>
      </c>
      <c r="G10" s="7" t="s">
        <v>20</v>
      </c>
      <c r="H10" s="7" t="s">
        <v>21</v>
      </c>
      <c r="I10" s="8" t="s">
        <v>22</v>
      </c>
      <c r="J10" s="9" t="s">
        <v>23</v>
      </c>
      <c r="K10" s="50"/>
      <c r="L10" s="50"/>
      <c r="M10" s="50"/>
      <c r="N10" s="50"/>
      <c r="O10" s="50"/>
      <c r="P10" s="50"/>
      <c r="Q10" s="50"/>
      <c r="R10" s="50"/>
      <c r="S10" s="50"/>
      <c r="T10" s="50"/>
      <c r="U10" s="52"/>
    </row>
    <row r="11" spans="2:21" s="2" customFormat="1" ht="13.5" thickTop="1">
      <c r="B11" s="59"/>
      <c r="C11" s="10" t="s">
        <v>0</v>
      </c>
      <c r="D11" s="11" t="s">
        <v>1</v>
      </c>
      <c r="E11" s="12" t="s">
        <v>8</v>
      </c>
      <c r="F11" s="11" t="s">
        <v>6</v>
      </c>
      <c r="G11" s="11" t="s">
        <v>2</v>
      </c>
      <c r="H11" s="86" t="s">
        <v>26</v>
      </c>
      <c r="I11" s="87"/>
      <c r="J11" s="13" t="s">
        <v>16</v>
      </c>
      <c r="K11" s="60"/>
      <c r="L11" s="60"/>
      <c r="M11" s="60"/>
      <c r="N11" s="60"/>
      <c r="O11" s="60"/>
      <c r="P11" s="60"/>
      <c r="Q11" s="60"/>
      <c r="R11" s="60"/>
      <c r="S11" s="60"/>
      <c r="T11" s="60"/>
      <c r="U11" s="61"/>
    </row>
    <row r="12" spans="2:21" s="2" customFormat="1" ht="18.75" thickBot="1">
      <c r="B12" s="59"/>
      <c r="C12" s="14" t="s">
        <v>10</v>
      </c>
      <c r="D12" s="15" t="s">
        <v>5</v>
      </c>
      <c r="E12" s="16" t="s">
        <v>13</v>
      </c>
      <c r="F12" s="17" t="s">
        <v>4</v>
      </c>
      <c r="G12" s="15" t="s">
        <v>7</v>
      </c>
      <c r="H12" s="18" t="s">
        <v>34</v>
      </c>
      <c r="I12" s="19" t="s">
        <v>9</v>
      </c>
      <c r="J12" s="20" t="s">
        <v>11</v>
      </c>
      <c r="K12" s="60"/>
      <c r="L12" s="60"/>
      <c r="M12" s="60"/>
      <c r="N12" s="60"/>
      <c r="O12" s="60"/>
      <c r="P12" s="60"/>
      <c r="Q12" s="60"/>
      <c r="R12" s="60"/>
      <c r="S12" s="60"/>
      <c r="T12" s="60"/>
      <c r="U12" s="61"/>
    </row>
    <row r="13" spans="2:21" ht="15.75" customHeight="1" thickBot="1" thickTop="1">
      <c r="B13" s="47"/>
      <c r="C13" s="72">
        <v>800</v>
      </c>
      <c r="D13" s="21">
        <f aca="true" t="shared" si="0" ref="D13:D22">11.8028/(C13/1000)</f>
        <v>14.753499999999999</v>
      </c>
      <c r="E13" s="22">
        <f aca="true" t="shared" si="1" ref="E13:E22">D13/2</f>
        <v>7.3767499999999995</v>
      </c>
      <c r="F13" s="75">
        <v>13</v>
      </c>
      <c r="G13" s="78">
        <v>0.156</v>
      </c>
      <c r="H13" s="21">
        <f aca="true" t="shared" si="2" ref="H13:H22">D$6*LOG(D13/(2*G13))</f>
        <v>50.242214009968905</v>
      </c>
      <c r="I13" s="22">
        <f aca="true" t="shared" si="3" ref="I13:I22">20*LOG(F13)</f>
        <v>22.278867046136735</v>
      </c>
      <c r="J13" s="23">
        <f aca="true" t="shared" si="4" ref="J13:J22">H13-I13</f>
        <v>27.96334696383217</v>
      </c>
      <c r="K13" s="50"/>
      <c r="L13" s="50"/>
      <c r="M13" s="50"/>
      <c r="N13" s="50"/>
      <c r="O13" s="50"/>
      <c r="P13" s="50"/>
      <c r="Q13" s="50"/>
      <c r="R13" s="50"/>
      <c r="S13" s="50"/>
      <c r="T13" s="50"/>
      <c r="U13" s="52"/>
    </row>
    <row r="14" spans="2:21" ht="15.75" customHeight="1" thickTop="1">
      <c r="B14" s="47"/>
      <c r="C14" s="73">
        <v>825</v>
      </c>
      <c r="D14" s="21">
        <f t="shared" si="0"/>
        <v>14.306424242424242</v>
      </c>
      <c r="E14" s="22">
        <f t="shared" si="1"/>
        <v>7.153212121212121</v>
      </c>
      <c r="F14" s="76">
        <v>13</v>
      </c>
      <c r="G14" s="37">
        <f aca="true" t="shared" si="5" ref="G14:G22">$G$13</f>
        <v>0.156</v>
      </c>
      <c r="H14" s="21">
        <f t="shared" si="2"/>
        <v>49.84129516322946</v>
      </c>
      <c r="I14" s="22">
        <f t="shared" si="3"/>
        <v>22.278867046136735</v>
      </c>
      <c r="J14" s="24">
        <f t="shared" si="4"/>
        <v>27.562428117092725</v>
      </c>
      <c r="K14" s="50"/>
      <c r="L14" s="50"/>
      <c r="M14" s="50"/>
      <c r="N14" s="50"/>
      <c r="O14" s="50"/>
      <c r="P14" s="50"/>
      <c r="Q14" s="50"/>
      <c r="R14" s="50"/>
      <c r="S14" s="50"/>
      <c r="T14" s="50"/>
      <c r="U14" s="52"/>
    </row>
    <row r="15" spans="2:21" ht="15.75" customHeight="1">
      <c r="B15" s="47"/>
      <c r="C15" s="73">
        <v>850</v>
      </c>
      <c r="D15" s="21">
        <f t="shared" si="0"/>
        <v>13.88564705882353</v>
      </c>
      <c r="E15" s="22">
        <f t="shared" si="1"/>
        <v>6.942823529411765</v>
      </c>
      <c r="F15" s="76">
        <v>13</v>
      </c>
      <c r="G15" s="37">
        <f t="shared" si="5"/>
        <v>0.156</v>
      </c>
      <c r="H15" s="21">
        <f t="shared" si="2"/>
        <v>49.45234584829843</v>
      </c>
      <c r="I15" s="22">
        <f t="shared" si="3"/>
        <v>22.278867046136735</v>
      </c>
      <c r="J15" s="24">
        <f t="shared" si="4"/>
        <v>27.173478802161693</v>
      </c>
      <c r="K15" s="50"/>
      <c r="L15" s="50"/>
      <c r="M15" s="50"/>
      <c r="N15" s="50"/>
      <c r="O15" s="50"/>
      <c r="P15" s="50"/>
      <c r="Q15" s="50"/>
      <c r="R15" s="50"/>
      <c r="S15" s="50"/>
      <c r="T15" s="50"/>
      <c r="U15" s="52"/>
    </row>
    <row r="16" spans="2:21" ht="15.75" customHeight="1">
      <c r="B16" s="47"/>
      <c r="C16" s="73">
        <v>875</v>
      </c>
      <c r="D16" s="21">
        <f t="shared" si="0"/>
        <v>13.488914285714285</v>
      </c>
      <c r="E16" s="22">
        <f t="shared" si="1"/>
        <v>6.744457142857143</v>
      </c>
      <c r="F16" s="76">
        <v>13</v>
      </c>
      <c r="G16" s="37">
        <f t="shared" si="5"/>
        <v>0.156</v>
      </c>
      <c r="H16" s="21">
        <f t="shared" si="2"/>
        <v>49.074672029057815</v>
      </c>
      <c r="I16" s="22">
        <f t="shared" si="3"/>
        <v>22.278867046136735</v>
      </c>
      <c r="J16" s="24">
        <f t="shared" si="4"/>
        <v>26.79580498292108</v>
      </c>
      <c r="K16" s="50"/>
      <c r="L16" s="50"/>
      <c r="M16" s="50"/>
      <c r="N16" s="50"/>
      <c r="O16" s="50"/>
      <c r="P16" s="50"/>
      <c r="Q16" s="50"/>
      <c r="R16" s="50"/>
      <c r="S16" s="50"/>
      <c r="T16" s="50"/>
      <c r="U16" s="52"/>
    </row>
    <row r="17" spans="2:21" ht="15.75" customHeight="1">
      <c r="B17" s="47"/>
      <c r="C17" s="73">
        <v>900</v>
      </c>
      <c r="D17" s="21">
        <f t="shared" si="0"/>
        <v>13.114222222222221</v>
      </c>
      <c r="E17" s="22">
        <f t="shared" si="1"/>
        <v>6.5571111111111104</v>
      </c>
      <c r="F17" s="76">
        <v>13</v>
      </c>
      <c r="G17" s="37">
        <f t="shared" si="5"/>
        <v>0.156</v>
      </c>
      <c r="H17" s="21">
        <f t="shared" si="2"/>
        <v>48.70763833654747</v>
      </c>
      <c r="I17" s="22">
        <f t="shared" si="3"/>
        <v>22.278867046136735</v>
      </c>
      <c r="J17" s="24">
        <f t="shared" si="4"/>
        <v>26.428771290410733</v>
      </c>
      <c r="K17" s="50"/>
      <c r="L17" s="50"/>
      <c r="M17" s="50"/>
      <c r="N17" s="50"/>
      <c r="O17" s="50"/>
      <c r="P17" s="50"/>
      <c r="Q17" s="50"/>
      <c r="R17" s="50"/>
      <c r="S17" s="50"/>
      <c r="T17" s="50"/>
      <c r="U17" s="52"/>
    </row>
    <row r="18" spans="2:21" ht="15.75" customHeight="1">
      <c r="B18" s="47"/>
      <c r="C18" s="73">
        <v>925</v>
      </c>
      <c r="D18" s="21">
        <f t="shared" si="0"/>
        <v>12.759783783783783</v>
      </c>
      <c r="E18" s="22">
        <f t="shared" si="1"/>
        <v>6.379891891891892</v>
      </c>
      <c r="F18" s="76">
        <v>13</v>
      </c>
      <c r="G18" s="37">
        <f t="shared" si="5"/>
        <v>0.156</v>
      </c>
      <c r="H18" s="21">
        <f t="shared" si="2"/>
        <v>48.350661637556236</v>
      </c>
      <c r="I18" s="22">
        <f t="shared" si="3"/>
        <v>22.278867046136735</v>
      </c>
      <c r="J18" s="24">
        <f t="shared" si="4"/>
        <v>26.0717945914195</v>
      </c>
      <c r="K18" s="50"/>
      <c r="L18" s="50"/>
      <c r="M18" s="50"/>
      <c r="N18" s="50"/>
      <c r="O18" s="50"/>
      <c r="P18" s="50"/>
      <c r="Q18" s="50"/>
      <c r="R18" s="50"/>
      <c r="S18" s="50"/>
      <c r="T18" s="50"/>
      <c r="U18" s="52"/>
    </row>
    <row r="19" spans="2:21" ht="15.75" customHeight="1">
      <c r="B19" s="47"/>
      <c r="C19" s="73">
        <v>950</v>
      </c>
      <c r="D19" s="21">
        <f t="shared" si="0"/>
        <v>12.424</v>
      </c>
      <c r="E19" s="22">
        <f t="shared" si="1"/>
        <v>6.212</v>
      </c>
      <c r="F19" s="76">
        <v>13</v>
      </c>
      <c r="G19" s="37">
        <f t="shared" si="5"/>
        <v>0.156</v>
      </c>
      <c r="H19" s="21">
        <f t="shared" si="2"/>
        <v>48.00320546106178</v>
      </c>
      <c r="I19" s="22">
        <f t="shared" si="3"/>
        <v>22.278867046136735</v>
      </c>
      <c r="J19" s="24">
        <f t="shared" si="4"/>
        <v>25.724338414925047</v>
      </c>
      <c r="K19" s="50"/>
      <c r="L19" s="50"/>
      <c r="M19" s="50"/>
      <c r="N19" s="50"/>
      <c r="O19" s="50"/>
      <c r="P19" s="50"/>
      <c r="Q19" s="50"/>
      <c r="R19" s="50"/>
      <c r="S19" s="50"/>
      <c r="T19" s="50"/>
      <c r="U19" s="52"/>
    </row>
    <row r="20" spans="2:21" ht="15.75" customHeight="1">
      <c r="B20" s="47"/>
      <c r="C20" s="73">
        <v>975</v>
      </c>
      <c r="D20" s="21">
        <f t="shared" si="0"/>
        <v>12.105435897435898</v>
      </c>
      <c r="E20" s="22">
        <f t="shared" si="1"/>
        <v>6.052717948717949</v>
      </c>
      <c r="F20" s="76">
        <v>13</v>
      </c>
      <c r="G20" s="37">
        <f t="shared" si="5"/>
        <v>0.156</v>
      </c>
      <c r="H20" s="21">
        <f t="shared" si="2"/>
        <v>47.66477514877111</v>
      </c>
      <c r="I20" s="22">
        <f t="shared" si="3"/>
        <v>22.278867046136735</v>
      </c>
      <c r="J20" s="24">
        <f t="shared" si="4"/>
        <v>25.385908102634378</v>
      </c>
      <c r="K20" s="50"/>
      <c r="L20" s="50"/>
      <c r="M20" s="50"/>
      <c r="N20" s="50"/>
      <c r="O20" s="50"/>
      <c r="P20" s="50"/>
      <c r="Q20" s="50"/>
      <c r="R20" s="50"/>
      <c r="S20" s="50"/>
      <c r="T20" s="50"/>
      <c r="U20" s="52"/>
    </row>
    <row r="21" spans="2:21" ht="15.75" customHeight="1">
      <c r="B21" s="47"/>
      <c r="C21" s="73">
        <v>1000</v>
      </c>
      <c r="D21" s="21">
        <f t="shared" si="0"/>
        <v>11.8028</v>
      </c>
      <c r="E21" s="22">
        <f t="shared" si="1"/>
        <v>5.9014</v>
      </c>
      <c r="F21" s="76">
        <v>13</v>
      </c>
      <c r="G21" s="37">
        <f t="shared" si="5"/>
        <v>0.156</v>
      </c>
      <c r="H21" s="21">
        <f t="shared" si="2"/>
        <v>47.33491361972722</v>
      </c>
      <c r="I21" s="22">
        <f t="shared" si="3"/>
        <v>22.278867046136735</v>
      </c>
      <c r="J21" s="24">
        <f t="shared" si="4"/>
        <v>25.056046573590482</v>
      </c>
      <c r="K21" s="50"/>
      <c r="L21" s="50"/>
      <c r="M21" s="50"/>
      <c r="N21" s="50"/>
      <c r="O21" s="50"/>
      <c r="P21" s="50"/>
      <c r="Q21" s="50"/>
      <c r="R21" s="50"/>
      <c r="S21" s="50"/>
      <c r="T21" s="50"/>
      <c r="U21" s="52"/>
    </row>
    <row r="22" spans="2:21" ht="15.75" customHeight="1" thickBot="1">
      <c r="B22" s="47"/>
      <c r="C22" s="74">
        <v>1025</v>
      </c>
      <c r="D22" s="25">
        <f t="shared" si="0"/>
        <v>11.514926829268294</v>
      </c>
      <c r="E22" s="26">
        <f t="shared" si="1"/>
        <v>5.757463414634147</v>
      </c>
      <c r="F22" s="77">
        <v>13</v>
      </c>
      <c r="G22" s="38">
        <f t="shared" si="5"/>
        <v>0.156</v>
      </c>
      <c r="H22" s="27">
        <f t="shared" si="2"/>
        <v>47.01319765797402</v>
      </c>
      <c r="I22" s="28">
        <f t="shared" si="3"/>
        <v>22.278867046136735</v>
      </c>
      <c r="J22" s="29">
        <f t="shared" si="4"/>
        <v>24.734330611837283</v>
      </c>
      <c r="K22" s="50"/>
      <c r="L22" s="50"/>
      <c r="M22" s="50"/>
      <c r="N22" s="50"/>
      <c r="O22" s="50"/>
      <c r="P22" s="50"/>
      <c r="Q22" s="50"/>
      <c r="R22" s="50"/>
      <c r="S22" s="50"/>
      <c r="T22" s="50"/>
      <c r="U22" s="52"/>
    </row>
    <row r="23" spans="2:21" ht="14.25" thickBot="1" thickTop="1">
      <c r="B23" s="47"/>
      <c r="C23" s="62"/>
      <c r="D23" s="50"/>
      <c r="E23" s="50"/>
      <c r="F23" s="50"/>
      <c r="G23" s="50"/>
      <c r="H23" s="50"/>
      <c r="I23" s="50"/>
      <c r="J23" s="51"/>
      <c r="K23" s="50"/>
      <c r="L23" s="50"/>
      <c r="M23" s="50"/>
      <c r="N23" s="50"/>
      <c r="O23" s="50"/>
      <c r="P23" s="50"/>
      <c r="Q23" s="50"/>
      <c r="R23" s="50"/>
      <c r="S23" s="50"/>
      <c r="T23" s="50"/>
      <c r="U23" s="52"/>
    </row>
    <row r="24" spans="2:21" ht="18" customHeight="1" thickBot="1" thickTop="1">
      <c r="B24" s="47"/>
      <c r="C24" s="88" t="s">
        <v>32</v>
      </c>
      <c r="D24" s="89"/>
      <c r="E24" s="89"/>
      <c r="F24" s="89"/>
      <c r="G24" s="89"/>
      <c r="H24" s="89"/>
      <c r="I24" s="89"/>
      <c r="J24" s="90"/>
      <c r="K24" s="50"/>
      <c r="L24" s="50"/>
      <c r="M24" s="50"/>
      <c r="N24" s="50"/>
      <c r="O24" s="50"/>
      <c r="P24" s="50"/>
      <c r="Q24" s="50"/>
      <c r="R24" s="50"/>
      <c r="S24" s="50"/>
      <c r="T24" s="50"/>
      <c r="U24" s="52"/>
    </row>
    <row r="25" spans="2:21" ht="16.5" customHeight="1" thickBot="1" thickTop="1">
      <c r="B25" s="47"/>
      <c r="C25" s="6" t="s">
        <v>15</v>
      </c>
      <c r="D25" s="7" t="s">
        <v>17</v>
      </c>
      <c r="E25" s="7" t="s">
        <v>18</v>
      </c>
      <c r="F25" s="7" t="s">
        <v>19</v>
      </c>
      <c r="G25" s="7" t="s">
        <v>20</v>
      </c>
      <c r="H25" s="7" t="s">
        <v>21</v>
      </c>
      <c r="I25" s="8" t="s">
        <v>22</v>
      </c>
      <c r="J25" s="9" t="s">
        <v>23</v>
      </c>
      <c r="K25" s="50"/>
      <c r="L25" s="50"/>
      <c r="M25" s="50"/>
      <c r="N25" s="50"/>
      <c r="O25" s="50"/>
      <c r="P25" s="50"/>
      <c r="Q25" s="50"/>
      <c r="R25" s="50"/>
      <c r="S25" s="50"/>
      <c r="T25" s="50"/>
      <c r="U25" s="52"/>
    </row>
    <row r="26" spans="2:21" s="2" customFormat="1" ht="13.5" thickTop="1">
      <c r="B26" s="59"/>
      <c r="C26" s="30" t="s">
        <v>0</v>
      </c>
      <c r="D26" s="31" t="s">
        <v>1</v>
      </c>
      <c r="E26" s="12" t="s">
        <v>8</v>
      </c>
      <c r="F26" s="11" t="s">
        <v>25</v>
      </c>
      <c r="G26" s="11" t="s">
        <v>24</v>
      </c>
      <c r="H26" s="86" t="s">
        <v>27</v>
      </c>
      <c r="I26" s="87"/>
      <c r="J26" s="32" t="s">
        <v>16</v>
      </c>
      <c r="K26" s="60"/>
      <c r="L26" s="60"/>
      <c r="M26" s="60"/>
      <c r="N26" s="60"/>
      <c r="O26" s="60"/>
      <c r="P26" s="60"/>
      <c r="Q26" s="60"/>
      <c r="R26" s="60"/>
      <c r="S26" s="60"/>
      <c r="T26" s="60"/>
      <c r="U26" s="61"/>
    </row>
    <row r="27" spans="2:21" s="2" customFormat="1" ht="18.75" thickBot="1">
      <c r="B27" s="59"/>
      <c r="C27" s="14" t="s">
        <v>10</v>
      </c>
      <c r="D27" s="15" t="s">
        <v>3</v>
      </c>
      <c r="E27" s="16" t="s">
        <v>13</v>
      </c>
      <c r="F27" s="17" t="s">
        <v>4</v>
      </c>
      <c r="G27" s="15" t="s">
        <v>7</v>
      </c>
      <c r="H27" s="18" t="s">
        <v>14</v>
      </c>
      <c r="I27" s="19" t="s">
        <v>9</v>
      </c>
      <c r="J27" s="20" t="s">
        <v>12</v>
      </c>
      <c r="K27" s="60"/>
      <c r="L27" s="60"/>
      <c r="M27" s="60"/>
      <c r="N27" s="60"/>
      <c r="O27" s="60"/>
      <c r="P27" s="60"/>
      <c r="Q27" s="60"/>
      <c r="R27" s="60"/>
      <c r="S27" s="60"/>
      <c r="T27" s="60"/>
      <c r="U27" s="61"/>
    </row>
    <row r="28" spans="2:21" ht="15.75" customHeight="1" thickBot="1" thickTop="1">
      <c r="B28" s="47"/>
      <c r="C28" s="40">
        <f aca="true" t="shared" si="6" ref="C28:C37">C13</f>
        <v>800</v>
      </c>
      <c r="D28" s="33">
        <f aca="true" t="shared" si="7" ref="D28:D37">11.8028/(C28/1000)</f>
        <v>14.753499999999999</v>
      </c>
      <c r="E28" s="22">
        <f aca="true" t="shared" si="8" ref="E28:E37">D28/2</f>
        <v>7.3767499999999995</v>
      </c>
      <c r="F28" s="79">
        <v>4</v>
      </c>
      <c r="G28" s="78">
        <v>0.238</v>
      </c>
      <c r="H28" s="21">
        <f aca="true" t="shared" si="9" ref="H28:H37">D$7*LOG(D28/(2*G28))</f>
        <v>29.825762165938265</v>
      </c>
      <c r="I28" s="22">
        <f aca="true" t="shared" si="10" ref="I28:I37">20*LOG(F28)</f>
        <v>12.041199826559248</v>
      </c>
      <c r="J28" s="23">
        <f aca="true" t="shared" si="11" ref="J28:J37">H28-I28</f>
        <v>17.784562339379015</v>
      </c>
      <c r="K28" s="50"/>
      <c r="L28" s="50"/>
      <c r="M28" s="50"/>
      <c r="N28" s="50"/>
      <c r="O28" s="50"/>
      <c r="P28" s="50"/>
      <c r="Q28" s="50"/>
      <c r="R28" s="50"/>
      <c r="S28" s="50"/>
      <c r="T28" s="50"/>
      <c r="U28" s="52"/>
    </row>
    <row r="29" spans="2:21" ht="15.75" customHeight="1" thickTop="1">
      <c r="B29" s="47"/>
      <c r="C29" s="40">
        <f t="shared" si="6"/>
        <v>825</v>
      </c>
      <c r="D29" s="33">
        <f t="shared" si="7"/>
        <v>14.306424242424242</v>
      </c>
      <c r="E29" s="22">
        <f t="shared" si="8"/>
        <v>7.153212121212121</v>
      </c>
      <c r="F29" s="80">
        <v>4</v>
      </c>
      <c r="G29" s="37">
        <f aca="true" t="shared" si="12" ref="G29:G37">$G$28</f>
        <v>0.238</v>
      </c>
      <c r="H29" s="21">
        <f t="shared" si="9"/>
        <v>29.558482934778635</v>
      </c>
      <c r="I29" s="34">
        <f t="shared" si="10"/>
        <v>12.041199826559248</v>
      </c>
      <c r="J29" s="24">
        <f t="shared" si="11"/>
        <v>17.517283108219388</v>
      </c>
      <c r="K29" s="50"/>
      <c r="L29" s="50"/>
      <c r="M29" s="50"/>
      <c r="N29" s="50"/>
      <c r="O29" s="50"/>
      <c r="P29" s="50"/>
      <c r="Q29" s="50"/>
      <c r="R29" s="50"/>
      <c r="S29" s="50"/>
      <c r="T29" s="50"/>
      <c r="U29" s="52"/>
    </row>
    <row r="30" spans="2:21" ht="15.75" customHeight="1">
      <c r="B30" s="47"/>
      <c r="C30" s="40">
        <f t="shared" si="6"/>
        <v>850</v>
      </c>
      <c r="D30" s="33">
        <f t="shared" si="7"/>
        <v>13.88564705882353</v>
      </c>
      <c r="E30" s="22">
        <f t="shared" si="8"/>
        <v>6.942823529411765</v>
      </c>
      <c r="F30" s="80">
        <v>4</v>
      </c>
      <c r="G30" s="39">
        <f t="shared" si="12"/>
        <v>0.238</v>
      </c>
      <c r="H30" s="21">
        <f t="shared" si="9"/>
        <v>29.299183391491283</v>
      </c>
      <c r="I30" s="34">
        <f t="shared" si="10"/>
        <v>12.041199826559248</v>
      </c>
      <c r="J30" s="24">
        <f t="shared" si="11"/>
        <v>17.257983564932033</v>
      </c>
      <c r="K30" s="50"/>
      <c r="L30" s="50"/>
      <c r="M30" s="50"/>
      <c r="N30" s="50"/>
      <c r="O30" s="50"/>
      <c r="P30" s="50"/>
      <c r="Q30" s="50"/>
      <c r="R30" s="50"/>
      <c r="S30" s="50"/>
      <c r="T30" s="50"/>
      <c r="U30" s="52"/>
    </row>
    <row r="31" spans="2:21" ht="15.75" customHeight="1">
      <c r="B31" s="47"/>
      <c r="C31" s="40">
        <f t="shared" si="6"/>
        <v>875</v>
      </c>
      <c r="D31" s="33">
        <f t="shared" si="7"/>
        <v>13.488914285714285</v>
      </c>
      <c r="E31" s="22">
        <f t="shared" si="8"/>
        <v>6.744457142857143</v>
      </c>
      <c r="F31" s="80">
        <v>4</v>
      </c>
      <c r="G31" s="39">
        <f t="shared" si="12"/>
        <v>0.238</v>
      </c>
      <c r="H31" s="21">
        <f t="shared" si="9"/>
        <v>29.04740084533087</v>
      </c>
      <c r="I31" s="34">
        <f t="shared" si="10"/>
        <v>12.041199826559248</v>
      </c>
      <c r="J31" s="24">
        <f t="shared" si="11"/>
        <v>17.00620101877162</v>
      </c>
      <c r="K31" s="50"/>
      <c r="L31" s="50"/>
      <c r="M31" s="50"/>
      <c r="N31" s="50"/>
      <c r="O31" s="50"/>
      <c r="P31" s="50"/>
      <c r="Q31" s="50"/>
      <c r="R31" s="50"/>
      <c r="S31" s="50"/>
      <c r="T31" s="50"/>
      <c r="U31" s="52"/>
    </row>
    <row r="32" spans="2:21" ht="15.75" customHeight="1">
      <c r="B32" s="47"/>
      <c r="C32" s="40">
        <f t="shared" si="6"/>
        <v>900</v>
      </c>
      <c r="D32" s="33">
        <f t="shared" si="7"/>
        <v>13.114222222222221</v>
      </c>
      <c r="E32" s="22">
        <f t="shared" si="8"/>
        <v>6.5571111111111104</v>
      </c>
      <c r="F32" s="80">
        <v>4</v>
      </c>
      <c r="G32" s="39">
        <f t="shared" si="12"/>
        <v>0.238</v>
      </c>
      <c r="H32" s="21">
        <f t="shared" si="9"/>
        <v>28.802711716990636</v>
      </c>
      <c r="I32" s="34">
        <f t="shared" si="10"/>
        <v>12.041199826559248</v>
      </c>
      <c r="J32" s="24">
        <f t="shared" si="11"/>
        <v>16.761511890431386</v>
      </c>
      <c r="K32" s="50"/>
      <c r="L32" s="50"/>
      <c r="M32" s="50"/>
      <c r="N32" s="50"/>
      <c r="O32" s="50"/>
      <c r="P32" s="50"/>
      <c r="Q32" s="50"/>
      <c r="R32" s="50"/>
      <c r="S32" s="50"/>
      <c r="T32" s="50"/>
      <c r="U32" s="52"/>
    </row>
    <row r="33" spans="2:21" ht="15.75" customHeight="1">
      <c r="B33" s="47"/>
      <c r="C33" s="40">
        <f t="shared" si="6"/>
        <v>925</v>
      </c>
      <c r="D33" s="33">
        <f t="shared" si="7"/>
        <v>12.759783783783783</v>
      </c>
      <c r="E33" s="22">
        <f t="shared" si="8"/>
        <v>6.379891891891892</v>
      </c>
      <c r="F33" s="80">
        <v>4</v>
      </c>
      <c r="G33" s="39">
        <f t="shared" si="12"/>
        <v>0.238</v>
      </c>
      <c r="H33" s="21">
        <f t="shared" si="9"/>
        <v>28.564727250996484</v>
      </c>
      <c r="I33" s="34">
        <f t="shared" si="10"/>
        <v>12.041199826559248</v>
      </c>
      <c r="J33" s="24">
        <f t="shared" si="11"/>
        <v>16.523527424437233</v>
      </c>
      <c r="K33" s="50"/>
      <c r="L33" s="50"/>
      <c r="M33" s="50"/>
      <c r="N33" s="50"/>
      <c r="O33" s="50"/>
      <c r="P33" s="50"/>
      <c r="Q33" s="50"/>
      <c r="R33" s="50"/>
      <c r="S33" s="50"/>
      <c r="T33" s="50"/>
      <c r="U33" s="52"/>
    </row>
    <row r="34" spans="2:21" ht="15.75" customHeight="1">
      <c r="B34" s="47"/>
      <c r="C34" s="40">
        <f t="shared" si="6"/>
        <v>950</v>
      </c>
      <c r="D34" s="33">
        <f t="shared" si="7"/>
        <v>12.424</v>
      </c>
      <c r="E34" s="22">
        <f t="shared" si="8"/>
        <v>6.212</v>
      </c>
      <c r="F34" s="80">
        <v>4</v>
      </c>
      <c r="G34" s="39">
        <f t="shared" si="12"/>
        <v>0.238</v>
      </c>
      <c r="H34" s="21">
        <f t="shared" si="9"/>
        <v>28.333089800000177</v>
      </c>
      <c r="I34" s="34">
        <f t="shared" si="10"/>
        <v>12.041199826559248</v>
      </c>
      <c r="J34" s="24">
        <f t="shared" si="11"/>
        <v>16.29188997344093</v>
      </c>
      <c r="K34" s="50"/>
      <c r="L34" s="50"/>
      <c r="M34" s="50"/>
      <c r="N34" s="50"/>
      <c r="O34" s="50"/>
      <c r="P34" s="50"/>
      <c r="Q34" s="50"/>
      <c r="R34" s="50"/>
      <c r="S34" s="50"/>
      <c r="T34" s="50"/>
      <c r="U34" s="52"/>
    </row>
    <row r="35" spans="2:21" ht="15.75" customHeight="1">
      <c r="B35" s="47"/>
      <c r="C35" s="40">
        <f t="shared" si="6"/>
        <v>975</v>
      </c>
      <c r="D35" s="33">
        <f t="shared" si="7"/>
        <v>12.105435897435898</v>
      </c>
      <c r="E35" s="22">
        <f t="shared" si="8"/>
        <v>6.052717948717949</v>
      </c>
      <c r="F35" s="80">
        <v>4</v>
      </c>
      <c r="G35" s="39">
        <f t="shared" si="12"/>
        <v>0.238</v>
      </c>
      <c r="H35" s="21">
        <f t="shared" si="9"/>
        <v>28.1074695918064</v>
      </c>
      <c r="I35" s="34">
        <f t="shared" si="10"/>
        <v>12.041199826559248</v>
      </c>
      <c r="J35" s="24">
        <f t="shared" si="11"/>
        <v>16.06626976524715</v>
      </c>
      <c r="K35" s="50"/>
      <c r="L35" s="50"/>
      <c r="M35" s="50"/>
      <c r="N35" s="50"/>
      <c r="O35" s="50"/>
      <c r="P35" s="50"/>
      <c r="Q35" s="50"/>
      <c r="R35" s="50"/>
      <c r="S35" s="50"/>
      <c r="T35" s="50"/>
      <c r="U35" s="52"/>
    </row>
    <row r="36" spans="2:21" ht="15.75" customHeight="1">
      <c r="B36" s="47"/>
      <c r="C36" s="40">
        <f t="shared" si="6"/>
        <v>1000</v>
      </c>
      <c r="D36" s="33">
        <f t="shared" si="7"/>
        <v>11.8028</v>
      </c>
      <c r="E36" s="22">
        <f t="shared" si="8"/>
        <v>5.9014</v>
      </c>
      <c r="F36" s="80">
        <v>4</v>
      </c>
      <c r="G36" s="39">
        <f t="shared" si="12"/>
        <v>0.238</v>
      </c>
      <c r="H36" s="21">
        <f t="shared" si="9"/>
        <v>27.887561905777133</v>
      </c>
      <c r="I36" s="34">
        <f t="shared" si="10"/>
        <v>12.041199826559248</v>
      </c>
      <c r="J36" s="24">
        <f t="shared" si="11"/>
        <v>15.846362079217885</v>
      </c>
      <c r="K36" s="50"/>
      <c r="L36" s="50"/>
      <c r="M36" s="50"/>
      <c r="N36" s="50"/>
      <c r="O36" s="50"/>
      <c r="P36" s="50"/>
      <c r="Q36" s="50"/>
      <c r="R36" s="50"/>
      <c r="S36" s="50"/>
      <c r="T36" s="50"/>
      <c r="U36" s="52"/>
    </row>
    <row r="37" spans="2:21" ht="15.75" customHeight="1" thickBot="1">
      <c r="B37" s="47"/>
      <c r="C37" s="41">
        <f t="shared" si="6"/>
        <v>1025</v>
      </c>
      <c r="D37" s="27">
        <f t="shared" si="7"/>
        <v>11.514926829268294</v>
      </c>
      <c r="E37" s="26">
        <f t="shared" si="8"/>
        <v>5.757463414634147</v>
      </c>
      <c r="F37" s="81">
        <v>4</v>
      </c>
      <c r="G37" s="38">
        <f t="shared" si="12"/>
        <v>0.238</v>
      </c>
      <c r="H37" s="27">
        <f t="shared" si="9"/>
        <v>27.673084597941674</v>
      </c>
      <c r="I37" s="28">
        <f t="shared" si="10"/>
        <v>12.041199826559248</v>
      </c>
      <c r="J37" s="29">
        <f t="shared" si="11"/>
        <v>15.631884771382426</v>
      </c>
      <c r="K37" s="47"/>
      <c r="L37" s="50"/>
      <c r="M37" s="50"/>
      <c r="N37" s="50"/>
      <c r="O37" s="50"/>
      <c r="P37" s="50"/>
      <c r="Q37" s="50"/>
      <c r="R37" s="50"/>
      <c r="S37" s="50"/>
      <c r="T37" s="50"/>
      <c r="U37" s="52"/>
    </row>
    <row r="38" spans="2:21" ht="13.5" thickTop="1">
      <c r="B38" s="47"/>
      <c r="C38" s="63"/>
      <c r="D38" s="64"/>
      <c r="E38" s="64"/>
      <c r="F38" s="65"/>
      <c r="G38" s="65"/>
      <c r="H38" s="64"/>
      <c r="I38" s="64"/>
      <c r="J38" s="66"/>
      <c r="K38" s="50"/>
      <c r="L38" s="50"/>
      <c r="M38" s="50"/>
      <c r="N38" s="50"/>
      <c r="O38" s="50"/>
      <c r="P38" s="50"/>
      <c r="Q38" s="50"/>
      <c r="R38" s="50"/>
      <c r="S38" s="50"/>
      <c r="T38" s="50"/>
      <c r="U38" s="52"/>
    </row>
    <row r="39" spans="2:21" ht="12.75">
      <c r="B39" s="47"/>
      <c r="C39" s="62"/>
      <c r="D39" s="50"/>
      <c r="E39" s="50"/>
      <c r="F39" s="50"/>
      <c r="G39" s="50"/>
      <c r="H39" s="50"/>
      <c r="I39" s="50"/>
      <c r="J39" s="51"/>
      <c r="K39" s="50"/>
      <c r="L39" s="50"/>
      <c r="M39" s="50"/>
      <c r="N39" s="50"/>
      <c r="O39" s="50"/>
      <c r="P39" s="50"/>
      <c r="Q39" s="50"/>
      <c r="R39" s="50"/>
      <c r="S39" s="50"/>
      <c r="T39" s="50"/>
      <c r="U39" s="52"/>
    </row>
    <row r="40" spans="2:21" ht="12.75">
      <c r="B40" s="47"/>
      <c r="C40" s="62"/>
      <c r="D40" s="50"/>
      <c r="E40" s="50"/>
      <c r="F40" s="50"/>
      <c r="G40" s="50"/>
      <c r="H40" s="50"/>
      <c r="I40" s="50"/>
      <c r="J40" s="51"/>
      <c r="K40" s="50"/>
      <c r="L40" s="50"/>
      <c r="M40" s="50"/>
      <c r="N40" s="50"/>
      <c r="O40" s="50"/>
      <c r="P40" s="50"/>
      <c r="Q40" s="50"/>
      <c r="R40" s="50"/>
      <c r="S40" s="50"/>
      <c r="T40" s="50"/>
      <c r="U40" s="52"/>
    </row>
    <row r="41" spans="2:21" ht="12.75">
      <c r="B41" s="47"/>
      <c r="C41" s="62"/>
      <c r="D41" s="50"/>
      <c r="E41" s="50"/>
      <c r="F41" s="50"/>
      <c r="G41" s="50"/>
      <c r="H41" s="50"/>
      <c r="I41" s="50"/>
      <c r="J41" s="51"/>
      <c r="K41" s="50"/>
      <c r="L41" s="50"/>
      <c r="M41" s="50"/>
      <c r="N41" s="50"/>
      <c r="O41" s="50"/>
      <c r="P41" s="50"/>
      <c r="Q41" s="50"/>
      <c r="R41" s="50"/>
      <c r="S41" s="50"/>
      <c r="T41" s="50"/>
      <c r="U41" s="52"/>
    </row>
    <row r="42" spans="2:21" ht="12.75">
      <c r="B42" s="47"/>
      <c r="C42" s="62"/>
      <c r="D42" s="50"/>
      <c r="E42" s="50"/>
      <c r="F42" s="50"/>
      <c r="G42" s="50"/>
      <c r="H42" s="50"/>
      <c r="I42" s="50"/>
      <c r="J42" s="51"/>
      <c r="K42" s="50"/>
      <c r="L42" s="50"/>
      <c r="M42" s="50"/>
      <c r="N42" s="50"/>
      <c r="O42" s="50"/>
      <c r="P42" s="50"/>
      <c r="Q42" s="50"/>
      <c r="R42" s="50"/>
      <c r="S42" s="50"/>
      <c r="T42" s="50"/>
      <c r="U42" s="52"/>
    </row>
    <row r="43" spans="2:21" ht="12.75">
      <c r="B43" s="47"/>
      <c r="C43" s="62"/>
      <c r="D43" s="50"/>
      <c r="E43" s="50"/>
      <c r="F43" s="50"/>
      <c r="G43" s="50"/>
      <c r="H43" s="50"/>
      <c r="I43" s="50"/>
      <c r="J43" s="51"/>
      <c r="K43" s="50"/>
      <c r="L43" s="50"/>
      <c r="M43" s="50"/>
      <c r="N43" s="50"/>
      <c r="O43" s="50"/>
      <c r="P43" s="50"/>
      <c r="Q43" s="50"/>
      <c r="R43" s="50"/>
      <c r="S43" s="50"/>
      <c r="T43" s="50"/>
      <c r="U43" s="52"/>
    </row>
    <row r="44" spans="2:21" ht="12.75">
      <c r="B44" s="47"/>
      <c r="C44" s="62"/>
      <c r="D44" s="50"/>
      <c r="E44" s="50"/>
      <c r="F44" s="50"/>
      <c r="G44" s="50"/>
      <c r="H44" s="50"/>
      <c r="I44" s="50"/>
      <c r="J44" s="51"/>
      <c r="K44" s="50"/>
      <c r="L44" s="50"/>
      <c r="M44" s="50"/>
      <c r="N44" s="50"/>
      <c r="O44" s="50"/>
      <c r="P44" s="50"/>
      <c r="Q44" s="50"/>
      <c r="R44" s="50"/>
      <c r="S44" s="50"/>
      <c r="T44" s="50"/>
      <c r="U44" s="52"/>
    </row>
    <row r="45" spans="2:21" ht="12.75">
      <c r="B45" s="47"/>
      <c r="C45" s="62"/>
      <c r="D45" s="50"/>
      <c r="E45" s="50"/>
      <c r="F45" s="50"/>
      <c r="G45" s="50"/>
      <c r="H45" s="50"/>
      <c r="I45" s="50"/>
      <c r="J45" s="51"/>
      <c r="K45" s="50"/>
      <c r="L45" s="50"/>
      <c r="M45" s="50"/>
      <c r="N45" s="50"/>
      <c r="O45" s="50"/>
      <c r="P45" s="50"/>
      <c r="Q45" s="50"/>
      <c r="R45" s="50"/>
      <c r="S45" s="50"/>
      <c r="T45" s="50"/>
      <c r="U45" s="52"/>
    </row>
    <row r="46" spans="2:21" ht="12.75">
      <c r="B46" s="47"/>
      <c r="C46" s="62"/>
      <c r="D46" s="50"/>
      <c r="E46" s="50"/>
      <c r="F46" s="50"/>
      <c r="G46" s="50"/>
      <c r="H46" s="50"/>
      <c r="I46" s="50"/>
      <c r="J46" s="51"/>
      <c r="K46" s="50"/>
      <c r="L46" s="50"/>
      <c r="M46" s="50"/>
      <c r="N46" s="50"/>
      <c r="O46" s="50"/>
      <c r="P46" s="50"/>
      <c r="Q46" s="50"/>
      <c r="R46" s="50"/>
      <c r="S46" s="50"/>
      <c r="T46" s="50"/>
      <c r="U46" s="52"/>
    </row>
    <row r="47" spans="2:21" ht="12.75">
      <c r="B47" s="47"/>
      <c r="C47" s="62"/>
      <c r="D47" s="50"/>
      <c r="E47" s="50"/>
      <c r="F47" s="50"/>
      <c r="G47" s="50"/>
      <c r="H47" s="50"/>
      <c r="I47" s="50"/>
      <c r="J47" s="51"/>
      <c r="K47" s="50"/>
      <c r="L47" s="50"/>
      <c r="M47" s="50"/>
      <c r="N47" s="50"/>
      <c r="O47" s="50"/>
      <c r="P47" s="50"/>
      <c r="Q47" s="50"/>
      <c r="R47" s="50"/>
      <c r="S47" s="50"/>
      <c r="T47" s="50"/>
      <c r="U47" s="52"/>
    </row>
    <row r="48" spans="2:21" ht="12.75">
      <c r="B48" s="47"/>
      <c r="C48" s="62"/>
      <c r="D48" s="50"/>
      <c r="E48" s="50"/>
      <c r="F48" s="50"/>
      <c r="G48" s="50"/>
      <c r="H48" s="50"/>
      <c r="I48" s="50"/>
      <c r="J48" s="51"/>
      <c r="K48" s="50"/>
      <c r="L48" s="50"/>
      <c r="M48" s="50"/>
      <c r="N48" s="50"/>
      <c r="O48" s="50"/>
      <c r="P48" s="50"/>
      <c r="Q48" s="50"/>
      <c r="R48" s="50"/>
      <c r="S48" s="50"/>
      <c r="T48" s="50"/>
      <c r="U48" s="52"/>
    </row>
    <row r="49" spans="2:21" ht="12.75">
      <c r="B49" s="47"/>
      <c r="C49" s="62"/>
      <c r="D49" s="50"/>
      <c r="E49" s="50"/>
      <c r="F49" s="50"/>
      <c r="G49" s="50"/>
      <c r="H49" s="50"/>
      <c r="I49" s="50"/>
      <c r="J49" s="51"/>
      <c r="K49" s="50"/>
      <c r="L49" s="50"/>
      <c r="M49" s="50"/>
      <c r="N49" s="50"/>
      <c r="O49" s="50"/>
      <c r="P49" s="50"/>
      <c r="Q49" s="50"/>
      <c r="R49" s="50"/>
      <c r="S49" s="50"/>
      <c r="T49" s="50"/>
      <c r="U49" s="52"/>
    </row>
    <row r="50" spans="2:21" ht="12.75">
      <c r="B50" s="47"/>
      <c r="C50" s="62"/>
      <c r="D50" s="50"/>
      <c r="E50" s="50"/>
      <c r="F50" s="50"/>
      <c r="G50" s="50"/>
      <c r="H50" s="50"/>
      <c r="I50" s="50"/>
      <c r="J50" s="51"/>
      <c r="K50" s="50"/>
      <c r="L50" s="50"/>
      <c r="M50" s="50"/>
      <c r="N50" s="50"/>
      <c r="O50" s="50"/>
      <c r="P50" s="50"/>
      <c r="Q50" s="50"/>
      <c r="R50" s="50"/>
      <c r="S50" s="50"/>
      <c r="T50" s="50"/>
      <c r="U50" s="52"/>
    </row>
    <row r="51" spans="2:21" ht="12.75">
      <c r="B51" s="47"/>
      <c r="C51" s="62"/>
      <c r="D51" s="50"/>
      <c r="E51" s="50"/>
      <c r="F51" s="50"/>
      <c r="G51" s="50"/>
      <c r="H51" s="50"/>
      <c r="I51" s="50"/>
      <c r="J51" s="51"/>
      <c r="K51" s="50"/>
      <c r="L51" s="50"/>
      <c r="M51" s="50"/>
      <c r="N51" s="50"/>
      <c r="O51" s="50"/>
      <c r="P51" s="50"/>
      <c r="Q51" s="50"/>
      <c r="R51" s="50"/>
      <c r="S51" s="50"/>
      <c r="T51" s="50"/>
      <c r="U51" s="52"/>
    </row>
    <row r="52" spans="2:21" ht="12.75">
      <c r="B52" s="47"/>
      <c r="C52" s="62"/>
      <c r="D52" s="50"/>
      <c r="E52" s="50"/>
      <c r="F52" s="50"/>
      <c r="G52" s="50"/>
      <c r="H52" s="50"/>
      <c r="I52" s="50"/>
      <c r="J52" s="51"/>
      <c r="K52" s="50"/>
      <c r="L52" s="50"/>
      <c r="M52" s="50"/>
      <c r="N52" s="50"/>
      <c r="O52" s="50"/>
      <c r="P52" s="50"/>
      <c r="Q52" s="50"/>
      <c r="R52" s="50"/>
      <c r="S52" s="50"/>
      <c r="T52" s="50"/>
      <c r="U52" s="52"/>
    </row>
    <row r="53" spans="2:21" ht="12.75">
      <c r="B53" s="47"/>
      <c r="C53" s="62"/>
      <c r="D53" s="50"/>
      <c r="E53" s="50"/>
      <c r="F53" s="50"/>
      <c r="G53" s="50"/>
      <c r="H53" s="50"/>
      <c r="I53" s="50"/>
      <c r="J53" s="51"/>
      <c r="K53" s="50"/>
      <c r="L53" s="50"/>
      <c r="M53" s="50"/>
      <c r="N53" s="50"/>
      <c r="O53" s="50"/>
      <c r="P53" s="50"/>
      <c r="Q53" s="50"/>
      <c r="R53" s="50"/>
      <c r="S53" s="50"/>
      <c r="T53" s="50"/>
      <c r="U53" s="52"/>
    </row>
    <row r="54" spans="2:21" ht="12.75">
      <c r="B54" s="47"/>
      <c r="C54" s="62"/>
      <c r="D54" s="50"/>
      <c r="E54" s="50"/>
      <c r="F54" s="50"/>
      <c r="G54" s="50"/>
      <c r="H54" s="50"/>
      <c r="I54" s="50"/>
      <c r="J54" s="51"/>
      <c r="K54" s="50"/>
      <c r="L54" s="50"/>
      <c r="M54" s="50"/>
      <c r="N54" s="50"/>
      <c r="O54" s="50"/>
      <c r="P54" s="50"/>
      <c r="Q54" s="50"/>
      <c r="R54" s="50"/>
      <c r="S54" s="50"/>
      <c r="T54" s="50"/>
      <c r="U54" s="52"/>
    </row>
    <row r="55" spans="2:21" ht="12.75">
      <c r="B55" s="47"/>
      <c r="C55" s="62"/>
      <c r="D55" s="50"/>
      <c r="E55" s="50"/>
      <c r="F55" s="50"/>
      <c r="G55" s="50"/>
      <c r="H55" s="50"/>
      <c r="I55" s="50"/>
      <c r="J55" s="51"/>
      <c r="K55" s="50"/>
      <c r="L55" s="50"/>
      <c r="M55" s="50"/>
      <c r="N55" s="50"/>
      <c r="O55" s="50"/>
      <c r="P55" s="50"/>
      <c r="Q55" s="50"/>
      <c r="R55" s="50"/>
      <c r="S55" s="50"/>
      <c r="T55" s="50"/>
      <c r="U55" s="52"/>
    </row>
    <row r="56" spans="2:21" ht="12.75">
      <c r="B56" s="47"/>
      <c r="C56" s="62"/>
      <c r="D56" s="50"/>
      <c r="E56" s="50"/>
      <c r="F56" s="50"/>
      <c r="G56" s="50"/>
      <c r="H56" s="50"/>
      <c r="I56" s="50"/>
      <c r="J56" s="51"/>
      <c r="K56" s="50"/>
      <c r="L56" s="50"/>
      <c r="M56" s="50"/>
      <c r="N56" s="50"/>
      <c r="O56" s="50"/>
      <c r="P56" s="50"/>
      <c r="Q56" s="50"/>
      <c r="R56" s="50"/>
      <c r="S56" s="50"/>
      <c r="T56" s="50"/>
      <c r="U56" s="52"/>
    </row>
    <row r="57" spans="2:21" ht="13.5" thickBot="1">
      <c r="B57" s="67"/>
      <c r="C57" s="68"/>
      <c r="D57" s="69"/>
      <c r="E57" s="69"/>
      <c r="F57" s="69"/>
      <c r="G57" s="69"/>
      <c r="H57" s="69"/>
      <c r="I57" s="69"/>
      <c r="J57" s="70"/>
      <c r="K57" s="69"/>
      <c r="L57" s="69"/>
      <c r="M57" s="69"/>
      <c r="N57" s="69"/>
      <c r="O57" s="69"/>
      <c r="P57" s="69"/>
      <c r="Q57" s="69"/>
      <c r="R57" s="69"/>
      <c r="S57" s="69"/>
      <c r="T57" s="69"/>
      <c r="U57" s="71"/>
    </row>
    <row r="58" spans="2:11" ht="13.5" thickTop="1">
      <c r="B58" s="4"/>
      <c r="C58" s="35"/>
      <c r="D58" s="4"/>
      <c r="E58" s="4"/>
      <c r="F58" s="4"/>
      <c r="G58" s="4"/>
      <c r="H58" s="4"/>
      <c r="I58" s="4"/>
      <c r="J58" s="36"/>
      <c r="K58" s="4"/>
    </row>
    <row r="59" spans="2:11" ht="12.75">
      <c r="B59" s="4"/>
      <c r="C59" s="35"/>
      <c r="D59" s="4"/>
      <c r="E59" s="4"/>
      <c r="F59" s="4"/>
      <c r="G59" s="4"/>
      <c r="H59" s="4"/>
      <c r="I59" s="4"/>
      <c r="J59" s="36"/>
      <c r="K59" s="4"/>
    </row>
    <row r="60" spans="2:11" ht="12.75">
      <c r="B60" s="4"/>
      <c r="C60" s="35"/>
      <c r="D60" s="4"/>
      <c r="E60" s="4"/>
      <c r="F60" s="4"/>
      <c r="G60" s="4"/>
      <c r="H60" s="4"/>
      <c r="I60" s="4"/>
      <c r="J60" s="36"/>
      <c r="K60" s="4"/>
    </row>
    <row r="61" spans="2:11" ht="12.75">
      <c r="B61" s="4"/>
      <c r="C61" s="35"/>
      <c r="D61" s="4"/>
      <c r="E61" s="4"/>
      <c r="F61" s="4"/>
      <c r="G61" s="4"/>
      <c r="H61" s="4"/>
      <c r="I61" s="4"/>
      <c r="J61" s="36"/>
      <c r="K61" s="4"/>
    </row>
    <row r="62" spans="2:11" ht="12.75">
      <c r="B62" s="4"/>
      <c r="C62" s="35"/>
      <c r="D62" s="4"/>
      <c r="E62" s="4"/>
      <c r="F62" s="4"/>
      <c r="G62" s="4"/>
      <c r="H62" s="4"/>
      <c r="I62" s="4"/>
      <c r="J62" s="36"/>
      <c r="K62" s="4"/>
    </row>
  </sheetData>
  <sheetProtection password="DE1D" sheet="1" objects="1" scenarios="1" selectLockedCells="1"/>
  <protectedRanges>
    <protectedRange sqref="D6:D7" name="Range1"/>
  </protectedRanges>
  <mergeCells count="5">
    <mergeCell ref="C5:D5"/>
    <mergeCell ref="H26:I26"/>
    <mergeCell ref="H11:I11"/>
    <mergeCell ref="C9:J9"/>
    <mergeCell ref="C24:J24"/>
  </mergeCells>
  <conditionalFormatting sqref="J13:J22">
    <cfRule type="cellIs" priority="1" dxfId="0" operator="lessThanOrEqual" stopIfTrue="1">
      <formula>0</formula>
    </cfRule>
  </conditionalFormatting>
  <conditionalFormatting sqref="J28:J37">
    <cfRule type="cellIs" priority="2" dxfId="1" operator="lessThanOrEqual" stopIfTrue="1">
      <formula>0</formula>
    </cfRule>
  </conditionalFormatting>
  <printOptions horizontalCentered="1" verticalCentered="1"/>
  <pageMargins left="0.5" right="0.51" top="0.1" bottom="0.1" header="0.1" footer="0.1"/>
  <pageSetup fitToHeight="1" fitToWidth="1" horizontalDpi="300" verticalDpi="300" orientation="landscape" scale="6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Instrument Specialties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 Oliver</dc:creator>
  <cp:keywords/>
  <dc:description/>
  <cp:lastModifiedBy>Michael J. Oliver</cp:lastModifiedBy>
  <cp:lastPrinted>2005-02-07T16:24:47Z</cp:lastPrinted>
  <dcterms:created xsi:type="dcterms:W3CDTF">1998-07-22T17:47:35Z</dcterms:created>
  <dcterms:modified xsi:type="dcterms:W3CDTF">2009-11-18T21:12:55Z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