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827"/>
  <workbookPr codeName="ThisWorkbook"/>
  <mc:AlternateContent xmlns:mc="http://schemas.openxmlformats.org/markup-compatibility/2006">
    <mc:Choice Requires="x15">
      <x15ac:absPath xmlns:x15ac="http://schemas.microsoft.com/office/spreadsheetml/2010/11/ac" url="G:\Shared drives\TM - Michelle Fry\MAJR Products\"/>
    </mc:Choice>
  </mc:AlternateContent>
  <xr:revisionPtr revIDLastSave="0" documentId="8_{8A1DB423-6D8C-4D89-B8DC-A5CFD8C6761D}" xr6:coauthVersionLast="45" xr6:coauthVersionMax="45" xr10:uidLastSave="{00000000-0000-0000-0000-000000000000}"/>
  <workbookProtection workbookAlgorithmName="SHA-512" workbookHashValue="Pet5y9ulleGTOWvPYFFTGSYg6RRNuWz3qRNi/qtb7CuBtQwbZzpub2gBS9imD5T+htwpgKyWC/dLQEJp2XbFhA==" workbookSaltValue="I2vVmIlM1xEksAlg1KXFog==" workbookSpinCount="100000" lockStructure="1"/>
  <bookViews>
    <workbookView xWindow="-120" yWindow="-120" windowWidth="29040" windowHeight="15840" xr2:uid="{00000000-000D-0000-FFFF-FFFF00000000}"/>
  </bookViews>
  <sheets>
    <sheet name="Attenuation Modeling Program" sheetId="17" r:id="rId1"/>
    <sheet name="Instructional Sheet Page 1" sheetId="18" r:id="rId2"/>
    <sheet name="Instructional Sheet Page 2" sheetId="19" r:id="rId3"/>
    <sheet name="Instructional Sheet Page 3" sheetId="20" r:id="rId4"/>
    <sheet name="Appendix A" sheetId="21" r:id="rId5"/>
  </sheets>
  <definedNames>
    <definedName name="_xlnm.Print_Area" localSheetId="0">'Attenuation Modeling Program'!$B$3:$U$57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6" i="17" l="1"/>
  <c r="C28" i="17"/>
  <c r="D22" i="17" l="1"/>
  <c r="E22" i="17" s="1"/>
  <c r="G22" i="17"/>
  <c r="D21" i="17"/>
  <c r="E21" i="17" s="1"/>
  <c r="G21" i="17"/>
  <c r="D20" i="17"/>
  <c r="E20" i="17" s="1"/>
  <c r="G20" i="17"/>
  <c r="H20" i="17" s="1"/>
  <c r="D19" i="17"/>
  <c r="E19" i="17" s="1"/>
  <c r="G19" i="17"/>
  <c r="D18" i="17"/>
  <c r="E18" i="17" s="1"/>
  <c r="G18" i="17"/>
  <c r="D17" i="17"/>
  <c r="E17" i="17" s="1"/>
  <c r="G17" i="17"/>
  <c r="E16" i="17"/>
  <c r="G16" i="17"/>
  <c r="D15" i="17"/>
  <c r="E15" i="17" s="1"/>
  <c r="G15" i="17"/>
  <c r="D14" i="17"/>
  <c r="E14" i="17" s="1"/>
  <c r="G14" i="17"/>
  <c r="D13" i="17"/>
  <c r="E13" i="17" s="1"/>
  <c r="I13" i="17"/>
  <c r="I14" i="17"/>
  <c r="I15" i="17"/>
  <c r="I16" i="17"/>
  <c r="I17" i="17"/>
  <c r="I18" i="17"/>
  <c r="I19" i="17"/>
  <c r="I20" i="17"/>
  <c r="I21" i="17"/>
  <c r="I22" i="17"/>
  <c r="D28" i="17"/>
  <c r="I28" i="17"/>
  <c r="C29" i="17"/>
  <c r="D29" i="17" s="1"/>
  <c r="E29" i="17" s="1"/>
  <c r="G29" i="17"/>
  <c r="I29" i="17"/>
  <c r="C30" i="17"/>
  <c r="D30" i="17" s="1"/>
  <c r="G30" i="17"/>
  <c r="I30" i="17"/>
  <c r="C31" i="17"/>
  <c r="D31" i="17" s="1"/>
  <c r="E31" i="17" s="1"/>
  <c r="G31" i="17"/>
  <c r="I31" i="17"/>
  <c r="C32" i="17"/>
  <c r="D32" i="17" s="1"/>
  <c r="G32" i="17"/>
  <c r="I32" i="17"/>
  <c r="C33" i="17"/>
  <c r="D33" i="17" s="1"/>
  <c r="E33" i="17" s="1"/>
  <c r="G33" i="17"/>
  <c r="I33" i="17"/>
  <c r="C34" i="17"/>
  <c r="D34" i="17" s="1"/>
  <c r="G34" i="17"/>
  <c r="I34" i="17"/>
  <c r="C35" i="17"/>
  <c r="D35" i="17" s="1"/>
  <c r="E35" i="17" s="1"/>
  <c r="G35" i="17"/>
  <c r="I35" i="17"/>
  <c r="C36" i="17"/>
  <c r="D36" i="17" s="1"/>
  <c r="G36" i="17"/>
  <c r="I36" i="17"/>
  <c r="C37" i="17"/>
  <c r="D37" i="17" s="1"/>
  <c r="E37" i="17" s="1"/>
  <c r="G37" i="17"/>
  <c r="I37" i="17"/>
  <c r="H21" i="17" l="1"/>
  <c r="J21" i="17" s="1"/>
  <c r="H18" i="17"/>
  <c r="J18" i="17" s="1"/>
  <c r="H22" i="17"/>
  <c r="J22" i="17" s="1"/>
  <c r="J20" i="17"/>
  <c r="H19" i="17"/>
  <c r="J19" i="17" s="1"/>
  <c r="H16" i="17"/>
  <c r="J16" i="17" s="1"/>
  <c r="H14" i="17"/>
  <c r="J14" i="17" s="1"/>
  <c r="H15" i="17"/>
  <c r="J15" i="17" s="1"/>
  <c r="H17" i="17"/>
  <c r="J17" i="17" s="1"/>
  <c r="E28" i="17"/>
  <c r="H28" i="17"/>
  <c r="J28" i="17" s="1"/>
  <c r="H13" i="17"/>
  <c r="J13" i="17" s="1"/>
  <c r="E34" i="17"/>
  <c r="H34" i="17"/>
  <c r="J34" i="17" s="1"/>
  <c r="E30" i="17"/>
  <c r="H30" i="17"/>
  <c r="J30" i="17" s="1"/>
  <c r="E36" i="17"/>
  <c r="H36" i="17"/>
  <c r="J36" i="17" s="1"/>
  <c r="E32" i="17"/>
  <c r="H32" i="17"/>
  <c r="J32" i="17" s="1"/>
  <c r="H37" i="17"/>
  <c r="J37" i="17" s="1"/>
  <c r="H35" i="17"/>
  <c r="J35" i="17" s="1"/>
  <c r="H33" i="17"/>
  <c r="J33" i="17" s="1"/>
  <c r="H31" i="17"/>
  <c r="J31" i="17" s="1"/>
  <c r="H29" i="17"/>
  <c r="J29" i="17" s="1"/>
</calcChain>
</file>

<file path=xl/sharedStrings.xml><?xml version="1.0" encoding="utf-8"?>
<sst xmlns="http://schemas.openxmlformats.org/spreadsheetml/2006/main" count="51" uniqueCount="34">
  <si>
    <t>Frequency</t>
  </si>
  <si>
    <t xml:space="preserve">Wavelength </t>
  </si>
  <si>
    <t>Hole size</t>
  </si>
  <si>
    <r>
      <t xml:space="preserve">     (</t>
    </r>
    <r>
      <rPr>
        <sz val="10"/>
        <rFont val="Symbol"/>
        <family val="1"/>
        <charset val="2"/>
      </rPr>
      <t>l</t>
    </r>
    <r>
      <rPr>
        <sz val="10"/>
        <rFont val="Arial"/>
        <family val="2"/>
      </rPr>
      <t xml:space="preserve"> in.)</t>
    </r>
  </si>
  <si>
    <r>
      <t>within</t>
    </r>
    <r>
      <rPr>
        <sz val="10"/>
        <rFont val="Symbol"/>
        <family val="1"/>
        <charset val="2"/>
      </rPr>
      <t xml:space="preserve"> l</t>
    </r>
    <r>
      <rPr>
        <sz val="10"/>
        <rFont val="Arial"/>
        <family val="2"/>
      </rPr>
      <t xml:space="preserve"> /2</t>
    </r>
  </si>
  <si>
    <r>
      <t>(</t>
    </r>
    <r>
      <rPr>
        <sz val="10"/>
        <rFont val="Symbol"/>
        <family val="1"/>
        <charset val="2"/>
      </rPr>
      <t>l</t>
    </r>
    <r>
      <rPr>
        <sz val="10"/>
        <rFont val="Arial"/>
        <family val="2"/>
      </rPr>
      <t xml:space="preserve"> in.)</t>
    </r>
  </si>
  <si>
    <t>Holes</t>
  </si>
  <si>
    <r>
      <t>40 log (</t>
    </r>
    <r>
      <rPr>
        <sz val="10"/>
        <rFont val="Symbol"/>
        <family val="1"/>
        <charset val="2"/>
      </rPr>
      <t>l</t>
    </r>
    <r>
      <rPr>
        <sz val="10"/>
        <rFont val="Arial"/>
        <family val="2"/>
      </rPr>
      <t>/2</t>
    </r>
    <r>
      <rPr>
        <sz val="10"/>
        <rFont val="Coronet"/>
        <family val="4"/>
      </rPr>
      <t>l</t>
    </r>
    <r>
      <rPr>
        <sz val="10"/>
        <rFont val="Arial"/>
        <family val="2"/>
      </rPr>
      <t xml:space="preserve"> )  </t>
    </r>
    <r>
      <rPr>
        <sz val="14"/>
        <rFont val="Arial"/>
        <family val="2"/>
      </rPr>
      <t xml:space="preserve"> - </t>
    </r>
    <r>
      <rPr>
        <sz val="10"/>
        <rFont val="Arial"/>
        <family val="2"/>
      </rPr>
      <t xml:space="preserve"> </t>
    </r>
  </si>
  <si>
    <r>
      <t>(</t>
    </r>
    <r>
      <rPr>
        <sz val="10"/>
        <rFont val="Coronet"/>
        <family val="4"/>
      </rPr>
      <t>l</t>
    </r>
    <r>
      <rPr>
        <sz val="10"/>
        <rFont val="Arial"/>
        <family val="2"/>
      </rPr>
      <t xml:space="preserve"> in.)</t>
    </r>
  </si>
  <si>
    <t>1/2 wavelength</t>
  </si>
  <si>
    <t xml:space="preserve">  20 log(n) </t>
  </si>
  <si>
    <t>(MHz)</t>
  </si>
  <si>
    <t>of holes (dB)</t>
  </si>
  <si>
    <t>of slots (dB)</t>
  </si>
  <si>
    <r>
      <t>(</t>
    </r>
    <r>
      <rPr>
        <sz val="10"/>
        <rFont val="Symbol"/>
        <family val="1"/>
        <charset val="2"/>
      </rPr>
      <t>l</t>
    </r>
    <r>
      <rPr>
        <sz val="10"/>
        <rFont val="Arial"/>
        <family val="2"/>
      </rPr>
      <t xml:space="preserve"> /2 in.)</t>
    </r>
  </si>
  <si>
    <t>COLUMN 1</t>
  </si>
  <si>
    <t xml:space="preserve">Shielding Effectiveness </t>
  </si>
  <si>
    <t>COLUMN 2</t>
  </si>
  <si>
    <t>COLUMN 3</t>
  </si>
  <si>
    <t>COLUMN 4</t>
  </si>
  <si>
    <t>COLUMN 5</t>
  </si>
  <si>
    <t>COLUMN 6</t>
  </si>
  <si>
    <t>COLUMN 7</t>
  </si>
  <si>
    <t>COLUMN 8</t>
  </si>
  <si>
    <t>Slot size</t>
  </si>
  <si>
    <t>Slots</t>
  </si>
  <si>
    <t>Hole Attenuation Calculation</t>
  </si>
  <si>
    <t>Slot Attenuation Calculation</t>
  </si>
  <si>
    <t xml:space="preserve">Hole   = </t>
  </si>
  <si>
    <t xml:space="preserve">Slot   = </t>
  </si>
  <si>
    <t>Test Fixture Factor</t>
  </si>
  <si>
    <t>Shielding Effectiveness for apertures (holes) in a shield</t>
  </si>
  <si>
    <t>Shielding Effectiveness for apertures (slots) in a shield</t>
  </si>
  <si>
    <r>
      <t>35 log (</t>
    </r>
    <r>
      <rPr>
        <sz val="10"/>
        <rFont val="Symbol"/>
        <family val="1"/>
        <charset val="2"/>
      </rPr>
      <t>l</t>
    </r>
    <r>
      <rPr>
        <sz val="10"/>
        <rFont val="Arial"/>
        <family val="2"/>
      </rPr>
      <t>/2</t>
    </r>
    <r>
      <rPr>
        <sz val="10"/>
        <rFont val="Coronet"/>
        <family val="4"/>
      </rPr>
      <t>l</t>
    </r>
    <r>
      <rPr>
        <sz val="10"/>
        <rFont val="Arial"/>
        <family val="2"/>
      </rPr>
      <t xml:space="preserve"> )  </t>
    </r>
    <r>
      <rPr>
        <sz val="14"/>
        <rFont val="Arial"/>
        <family val="2"/>
      </rPr>
      <t xml:space="preserve"> - </t>
    </r>
    <r>
      <rPr>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</si>
</sst>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13" x14ac:knownFonts="1">
    <font>
      <sz val="10"/>
      <name val="Arial"/>
    </font>
    <font>
      <sz val="10"/>
      <name val="Arial"/>
      <family val="2"/>
    </font>
    <font>
      <sz val="10"/>
      <name val="Coronet"/>
      <family val="4"/>
    </font>
    <font>
      <sz val="10"/>
      <name val="Symbol"/>
      <family val="1"/>
      <charset val="2"/>
    </font>
    <font>
      <b/>
      <sz val="10"/>
      <name val="Arial"/>
      <family val="2"/>
    </font>
    <font>
      <sz val="10"/>
      <name val="Arial"/>
      <family val="2"/>
    </font>
    <font>
      <b/>
      <sz val="10"/>
      <name val="Arial"/>
      <family val="2"/>
    </font>
    <font>
      <sz val="8"/>
      <name val="Arial"/>
      <family val="2"/>
    </font>
    <font>
      <sz val="14"/>
      <name val="Arial"/>
      <family val="2"/>
    </font>
    <font>
      <b/>
      <sz val="10"/>
      <color indexed="16"/>
      <name val="Arial"/>
      <family val="2"/>
    </font>
    <font>
      <b/>
      <sz val="12"/>
      <name val="Arial"/>
      <family val="2"/>
    </font>
    <font>
      <b/>
      <sz val="10"/>
      <color indexed="8"/>
      <name val="Arial"/>
      <family val="2"/>
    </font>
    <font>
      <sz val="10"/>
      <color indexed="8"/>
      <name val="Arial"/>
      <family val="2"/>
    </font>
  </fonts>
  <fills count="6">
    <fill>
      <patternFill patternType="none"/>
    </fill>
    <fill>
      <patternFill patternType="gray125"/>
    </fill>
    <fill>
      <patternFill patternType="solid">
        <fgColor indexed="9"/>
        <bgColor indexed="64"/>
      </patternFill>
    </fill>
    <fill>
      <patternFill patternType="lightGray">
        <fgColor indexed="22"/>
        <bgColor indexed="22"/>
      </patternFill>
    </fill>
    <fill>
      <patternFill patternType="solid">
        <fgColor indexed="42"/>
        <bgColor indexed="64"/>
      </patternFill>
    </fill>
    <fill>
      <patternFill patternType="solid">
        <fgColor theme="0" tint="-0.24994659260841701"/>
        <bgColor indexed="64"/>
      </patternFill>
    </fill>
  </fills>
  <borders count="35">
    <border>
      <left/>
      <right/>
      <top/>
      <bottom/>
      <diagonal/>
    </border>
    <border>
      <left style="thick">
        <color indexed="64"/>
      </left>
      <right/>
      <top style="thick">
        <color indexed="64"/>
      </top>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right style="thin">
        <color indexed="64"/>
      </right>
      <top/>
      <bottom style="thin">
        <color indexed="64"/>
      </bottom>
      <diagonal/>
    </border>
    <border>
      <left style="thin">
        <color indexed="64"/>
      </left>
      <right/>
      <top/>
      <bottom style="thin">
        <color indexed="64"/>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bottom style="thick">
        <color indexed="64"/>
      </bottom>
      <diagonal/>
    </border>
    <border>
      <left style="thin">
        <color indexed="64"/>
      </left>
      <right/>
      <top style="thick">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s>
  <cellStyleXfs count="1">
    <xf numFmtId="0" fontId="0" fillId="0" borderId="0"/>
  </cellStyleXfs>
  <cellXfs count="98">
    <xf numFmtId="0" fontId="0" fillId="0" borderId="0" xfId="0"/>
    <xf numFmtId="0" fontId="4" fillId="0" borderId="0" xfId="0" applyFont="1"/>
    <xf numFmtId="0" fontId="6" fillId="0" borderId="0" xfId="0" applyFont="1"/>
    <xf numFmtId="1" fontId="0" fillId="0" borderId="0" xfId="0" applyNumberFormat="1"/>
    <xf numFmtId="0" fontId="0" fillId="0" borderId="0" xfId="0" applyBorder="1"/>
    <xf numFmtId="0" fontId="0" fillId="0" borderId="0" xfId="0" applyFill="1"/>
    <xf numFmtId="1" fontId="7" fillId="2" borderId="1" xfId="0" applyNumberFormat="1" applyFont="1" applyFill="1" applyBorder="1" applyAlignment="1">
      <alignment horizontal="center"/>
    </xf>
    <xf numFmtId="1" fontId="7" fillId="2" borderId="2" xfId="0" applyNumberFormat="1" applyFont="1" applyFill="1" applyBorder="1" applyAlignment="1">
      <alignment horizontal="center"/>
    </xf>
    <xf numFmtId="1" fontId="7" fillId="2" borderId="3" xfId="0" applyNumberFormat="1" applyFont="1" applyFill="1" applyBorder="1" applyAlignment="1">
      <alignment horizontal="center"/>
    </xf>
    <xf numFmtId="1" fontId="7" fillId="2" borderId="4" xfId="0" applyNumberFormat="1" applyFont="1" applyFill="1" applyBorder="1" applyAlignment="1">
      <alignment horizontal="center"/>
    </xf>
    <xf numFmtId="1" fontId="5" fillId="2" borderId="5" xfId="0" applyNumberFormat="1" applyFont="1" applyFill="1" applyBorder="1" applyAlignment="1">
      <alignment horizontal="center"/>
    </xf>
    <xf numFmtId="0" fontId="1" fillId="2" borderId="6" xfId="0" applyFont="1" applyFill="1" applyBorder="1" applyAlignment="1">
      <alignment horizontal="center"/>
    </xf>
    <xf numFmtId="0" fontId="0" fillId="2" borderId="6" xfId="0" applyFill="1" applyBorder="1" applyAlignment="1">
      <alignment horizontal="center"/>
    </xf>
    <xf numFmtId="0" fontId="4" fillId="2" borderId="7" xfId="0" applyFont="1" applyFill="1" applyBorder="1" applyAlignment="1">
      <alignment horizontal="center"/>
    </xf>
    <xf numFmtId="1" fontId="1" fillId="2" borderId="8" xfId="0" applyNumberFormat="1" applyFont="1" applyFill="1" applyBorder="1" applyAlignment="1">
      <alignment horizontal="center"/>
    </xf>
    <xf numFmtId="0" fontId="1" fillId="2" borderId="9" xfId="0" applyFont="1" applyFill="1" applyBorder="1" applyAlignment="1">
      <alignment horizontal="center"/>
    </xf>
    <xf numFmtId="0" fontId="0" fillId="2" borderId="9" xfId="0" applyFill="1" applyBorder="1" applyAlignment="1">
      <alignment horizontal="center"/>
    </xf>
    <xf numFmtId="0" fontId="5" fillId="2" borderId="9" xfId="0" applyFont="1" applyFill="1" applyBorder="1" applyAlignment="1">
      <alignment horizontal="center"/>
    </xf>
    <xf numFmtId="0" fontId="1" fillId="2" borderId="10" xfId="0" applyFont="1" applyFill="1" applyBorder="1" applyAlignment="1">
      <alignment horizontal="center"/>
    </xf>
    <xf numFmtId="0" fontId="1" fillId="2" borderId="11" xfId="0" applyFont="1" applyFill="1" applyBorder="1" applyAlignment="1">
      <alignment horizontal="center"/>
    </xf>
    <xf numFmtId="0" fontId="4" fillId="2" borderId="12" xfId="0" applyFont="1" applyFill="1" applyBorder="1" applyAlignment="1">
      <alignment horizontal="center"/>
    </xf>
    <xf numFmtId="164" fontId="0" fillId="2" borderId="13" xfId="0" applyNumberFormat="1" applyFill="1" applyBorder="1" applyAlignment="1">
      <alignment horizontal="center"/>
    </xf>
    <xf numFmtId="164" fontId="0" fillId="2" borderId="14" xfId="0" applyNumberFormat="1" applyFill="1" applyBorder="1" applyAlignment="1">
      <alignment horizontal="center"/>
    </xf>
    <xf numFmtId="164" fontId="4" fillId="2" borderId="7" xfId="0" applyNumberFormat="1" applyFont="1" applyFill="1" applyBorder="1" applyAlignment="1">
      <alignment horizontal="center"/>
    </xf>
    <xf numFmtId="164" fontId="4" fillId="2" borderId="15" xfId="0" applyNumberFormat="1" applyFont="1" applyFill="1" applyBorder="1" applyAlignment="1">
      <alignment horizontal="center"/>
    </xf>
    <xf numFmtId="164" fontId="0" fillId="2" borderId="16" xfId="0" applyNumberFormat="1" applyFill="1" applyBorder="1" applyAlignment="1">
      <alignment horizontal="center"/>
    </xf>
    <xf numFmtId="164" fontId="0" fillId="2" borderId="10" xfId="0" applyNumberFormat="1" applyFill="1" applyBorder="1" applyAlignment="1">
      <alignment horizontal="center"/>
    </xf>
    <xf numFmtId="164" fontId="0" fillId="2" borderId="9" xfId="0" applyNumberFormat="1" applyFill="1" applyBorder="1" applyAlignment="1">
      <alignment horizontal="center"/>
    </xf>
    <xf numFmtId="164" fontId="0" fillId="2" borderId="17" xfId="0" applyNumberFormat="1" applyFill="1" applyBorder="1" applyAlignment="1">
      <alignment horizontal="center"/>
    </xf>
    <xf numFmtId="164" fontId="4" fillId="2" borderId="12" xfId="0" applyNumberFormat="1" applyFont="1" applyFill="1" applyBorder="1" applyAlignment="1">
      <alignment horizontal="center"/>
    </xf>
    <xf numFmtId="1" fontId="1" fillId="2" borderId="5" xfId="0" applyNumberFormat="1" applyFont="1" applyFill="1" applyBorder="1"/>
    <xf numFmtId="0" fontId="1" fillId="2" borderId="6" xfId="0" applyFont="1" applyFill="1" applyBorder="1"/>
    <xf numFmtId="0" fontId="4" fillId="2" borderId="18" xfId="0" applyFont="1" applyFill="1" applyBorder="1" applyAlignment="1">
      <alignment horizontal="center"/>
    </xf>
    <xf numFmtId="164" fontId="0" fillId="2" borderId="19" xfId="0" applyNumberFormat="1" applyFill="1" applyBorder="1" applyAlignment="1">
      <alignment horizontal="center"/>
    </xf>
    <xf numFmtId="164" fontId="0" fillId="2" borderId="20" xfId="0" applyNumberFormat="1" applyFill="1" applyBorder="1" applyAlignment="1">
      <alignment horizontal="center"/>
    </xf>
    <xf numFmtId="1" fontId="0" fillId="0" borderId="0" xfId="0" applyNumberFormat="1" applyBorder="1"/>
    <xf numFmtId="0" fontId="4" fillId="0" borderId="0" xfId="0" applyFont="1" applyBorder="1"/>
    <xf numFmtId="165" fontId="0" fillId="2" borderId="13" xfId="0" applyNumberFormat="1" applyFill="1" applyBorder="1" applyAlignment="1" applyProtection="1">
      <alignment horizontal="center"/>
    </xf>
    <xf numFmtId="165" fontId="0" fillId="2" borderId="16" xfId="0" applyNumberFormat="1" applyFill="1" applyBorder="1" applyAlignment="1" applyProtection="1">
      <alignment horizontal="center"/>
    </xf>
    <xf numFmtId="165" fontId="0" fillId="2" borderId="21" xfId="0" applyNumberFormat="1" applyFill="1" applyBorder="1" applyAlignment="1" applyProtection="1">
      <alignment horizontal="center"/>
    </xf>
    <xf numFmtId="0" fontId="0" fillId="2" borderId="22" xfId="0" applyNumberFormat="1" applyFill="1" applyBorder="1" applyAlignment="1" applyProtection="1">
      <alignment horizontal="center"/>
    </xf>
    <xf numFmtId="0" fontId="0" fillId="2" borderId="8" xfId="0" applyNumberFormat="1" applyFill="1" applyBorder="1" applyAlignment="1" applyProtection="1">
      <alignment horizontal="center"/>
    </xf>
    <xf numFmtId="0" fontId="0" fillId="2" borderId="1" xfId="0" applyFill="1" applyBorder="1"/>
    <xf numFmtId="1" fontId="0" fillId="2" borderId="23" xfId="0" applyNumberFormat="1" applyFill="1" applyBorder="1"/>
    <xf numFmtId="0" fontId="0" fillId="2" borderId="23" xfId="0" applyFill="1" applyBorder="1"/>
    <xf numFmtId="0" fontId="4" fillId="2" borderId="23" xfId="0" applyFont="1" applyFill="1" applyBorder="1"/>
    <xf numFmtId="0" fontId="0" fillId="2" borderId="24" xfId="0" applyFill="1" applyBorder="1"/>
    <xf numFmtId="0" fontId="0" fillId="2" borderId="25" xfId="0" applyFill="1" applyBorder="1"/>
    <xf numFmtId="1" fontId="0" fillId="2" borderId="0" xfId="0" applyNumberFormat="1" applyFill="1"/>
    <xf numFmtId="0" fontId="0" fillId="2" borderId="0" xfId="0" applyFill="1"/>
    <xf numFmtId="0" fontId="0" fillId="2" borderId="0" xfId="0" applyFill="1" applyBorder="1"/>
    <xf numFmtId="0" fontId="4" fillId="2" borderId="0" xfId="0" applyFont="1" applyFill="1" applyBorder="1"/>
    <xf numFmtId="0" fontId="0" fillId="2" borderId="26" xfId="0" applyFill="1" applyBorder="1"/>
    <xf numFmtId="0" fontId="4" fillId="2" borderId="0" xfId="0" applyFont="1" applyFill="1"/>
    <xf numFmtId="0" fontId="11" fillId="2" borderId="25" xfId="0" applyFont="1" applyFill="1" applyBorder="1" applyAlignment="1">
      <alignment horizontal="center"/>
    </xf>
    <xf numFmtId="0" fontId="9" fillId="2" borderId="25" xfId="0" applyFont="1" applyFill="1" applyBorder="1" applyAlignment="1"/>
    <xf numFmtId="0" fontId="4" fillId="2" borderId="27" xfId="0" applyFont="1" applyFill="1" applyBorder="1" applyAlignment="1">
      <alignment horizontal="center"/>
    </xf>
    <xf numFmtId="0" fontId="9" fillId="2" borderId="0" xfId="0" applyFont="1" applyFill="1" applyBorder="1" applyAlignment="1"/>
    <xf numFmtId="1" fontId="0" fillId="2" borderId="0" xfId="0" applyNumberFormat="1" applyFill="1" applyBorder="1" applyAlignment="1">
      <alignment horizontal="center"/>
    </xf>
    <xf numFmtId="0" fontId="6" fillId="2" borderId="25" xfId="0" applyFont="1" applyFill="1" applyBorder="1"/>
    <xf numFmtId="0" fontId="6" fillId="2" borderId="0" xfId="0" applyFont="1" applyFill="1" applyBorder="1"/>
    <xf numFmtId="0" fontId="6" fillId="2" borderId="26" xfId="0" applyFont="1" applyFill="1" applyBorder="1"/>
    <xf numFmtId="1" fontId="0" fillId="2" borderId="0" xfId="0" applyNumberFormat="1" applyFill="1" applyBorder="1"/>
    <xf numFmtId="1" fontId="0" fillId="2" borderId="0" xfId="0" applyNumberFormat="1" applyFill="1" applyBorder="1" applyAlignment="1" applyProtection="1">
      <alignment horizontal="center"/>
      <protection locked="0"/>
    </xf>
    <xf numFmtId="164" fontId="0" fillId="2" borderId="0" xfId="0" applyNumberFormat="1" applyFill="1" applyBorder="1" applyAlignment="1">
      <alignment horizontal="center"/>
    </xf>
    <xf numFmtId="0" fontId="0" fillId="2" borderId="0" xfId="0" applyFill="1" applyBorder="1" applyAlignment="1" applyProtection="1">
      <alignment horizontal="center"/>
      <protection locked="0"/>
    </xf>
    <xf numFmtId="164" fontId="4" fillId="2" borderId="0" xfId="0" applyNumberFormat="1" applyFont="1" applyFill="1" applyBorder="1" applyAlignment="1">
      <alignment horizontal="center"/>
    </xf>
    <xf numFmtId="0" fontId="0" fillId="2" borderId="27" xfId="0" applyFill="1" applyBorder="1"/>
    <xf numFmtId="1" fontId="0" fillId="2" borderId="28" xfId="0" applyNumberFormat="1" applyFill="1" applyBorder="1"/>
    <xf numFmtId="0" fontId="0" fillId="2" borderId="28" xfId="0" applyFill="1" applyBorder="1"/>
    <xf numFmtId="0" fontId="4" fillId="2" borderId="28" xfId="0" applyFont="1" applyFill="1" applyBorder="1"/>
    <xf numFmtId="0" fontId="0" fillId="2" borderId="29" xfId="0" applyFill="1" applyBorder="1"/>
    <xf numFmtId="0" fontId="4" fillId="3" borderId="7" xfId="0" applyNumberFormat="1" applyFont="1" applyFill="1" applyBorder="1" applyAlignment="1" applyProtection="1">
      <alignment horizontal="center"/>
      <protection locked="0"/>
    </xf>
    <xf numFmtId="0" fontId="4" fillId="3" borderId="15" xfId="0" applyNumberFormat="1" applyFont="1" applyFill="1" applyBorder="1" applyAlignment="1" applyProtection="1">
      <alignment horizontal="center"/>
      <protection locked="0"/>
    </xf>
    <xf numFmtId="0" fontId="4" fillId="3" borderId="12" xfId="0" applyNumberFormat="1" applyFont="1" applyFill="1" applyBorder="1" applyAlignment="1" applyProtection="1">
      <alignment horizontal="center"/>
      <protection locked="0"/>
    </xf>
    <xf numFmtId="1" fontId="4" fillId="3" borderId="7" xfId="0" applyNumberFormat="1" applyFont="1" applyFill="1" applyBorder="1" applyAlignment="1" applyProtection="1">
      <alignment horizontal="center"/>
      <protection locked="0"/>
    </xf>
    <xf numFmtId="1" fontId="4" fillId="3" borderId="15" xfId="0" applyNumberFormat="1" applyFont="1" applyFill="1" applyBorder="1" applyAlignment="1" applyProtection="1">
      <alignment horizontal="center"/>
      <protection locked="0"/>
    </xf>
    <xf numFmtId="1" fontId="4" fillId="3" borderId="12" xfId="0" applyNumberFormat="1" applyFont="1" applyFill="1" applyBorder="1" applyAlignment="1" applyProtection="1">
      <alignment horizontal="center"/>
      <protection locked="0"/>
    </xf>
    <xf numFmtId="165" fontId="4" fillId="3" borderId="30" xfId="0" applyNumberFormat="1" applyFont="1" applyFill="1" applyBorder="1" applyAlignment="1" applyProtection="1">
      <alignment horizontal="center"/>
      <protection locked="0"/>
    </xf>
    <xf numFmtId="0" fontId="0" fillId="0" borderId="0" xfId="0" applyAlignment="1">
      <alignment horizontal="center"/>
    </xf>
    <xf numFmtId="0" fontId="0" fillId="0" borderId="0" xfId="0" applyFill="1" applyAlignment="1">
      <alignment horizontal="center"/>
    </xf>
    <xf numFmtId="0" fontId="6" fillId="0" borderId="0" xfId="0" applyFont="1" applyAlignment="1">
      <alignment horizontal="center"/>
    </xf>
    <xf numFmtId="165" fontId="0" fillId="0" borderId="0" xfId="0" applyNumberFormat="1" applyAlignment="1">
      <alignment horizontal="center"/>
    </xf>
    <xf numFmtId="1" fontId="0" fillId="0" borderId="0" xfId="0" applyNumberFormat="1" applyAlignment="1">
      <alignment horizontal="center"/>
    </xf>
    <xf numFmtId="1" fontId="0" fillId="0" borderId="0" xfId="0" applyNumberFormat="1" applyFill="1" applyAlignment="1">
      <alignment horizontal="center"/>
    </xf>
    <xf numFmtId="1" fontId="6" fillId="0" borderId="0" xfId="0" applyNumberFormat="1" applyFont="1" applyAlignment="1">
      <alignment horizontal="center"/>
    </xf>
    <xf numFmtId="165" fontId="0" fillId="0" borderId="0" xfId="0" applyNumberFormat="1" applyFill="1" applyAlignment="1">
      <alignment horizontal="center"/>
    </xf>
    <xf numFmtId="165" fontId="6" fillId="0" borderId="0" xfId="0" applyNumberFormat="1" applyFont="1" applyAlignment="1">
      <alignment horizontal="center"/>
    </xf>
    <xf numFmtId="0" fontId="0" fillId="2" borderId="10" xfId="0" applyFont="1" applyFill="1" applyBorder="1" applyAlignment="1">
      <alignment horizontal="center"/>
    </xf>
    <xf numFmtId="0" fontId="12" fillId="5" borderId="12" xfId="0" applyFont="1" applyFill="1" applyBorder="1" applyAlignment="1" applyProtection="1">
      <alignment horizontal="center"/>
      <protection locked="0"/>
    </xf>
    <xf numFmtId="0" fontId="5" fillId="5" borderId="18" xfId="0" applyFont="1" applyFill="1" applyBorder="1" applyAlignment="1" applyProtection="1">
      <alignment horizontal="center"/>
      <protection locked="0"/>
    </xf>
    <xf numFmtId="0" fontId="4" fillId="2" borderId="1" xfId="0" applyFont="1" applyFill="1" applyBorder="1" applyAlignment="1">
      <alignment horizontal="center"/>
    </xf>
    <xf numFmtId="0" fontId="4" fillId="2" borderId="24" xfId="0" applyFont="1" applyFill="1" applyBorder="1" applyAlignment="1">
      <alignment horizontal="center"/>
    </xf>
    <xf numFmtId="0" fontId="1" fillId="2" borderId="6" xfId="0" applyFont="1" applyFill="1" applyBorder="1" applyAlignment="1">
      <alignment horizontal="center"/>
    </xf>
    <xf numFmtId="0" fontId="1" fillId="2" borderId="31" xfId="0" applyFont="1" applyFill="1" applyBorder="1" applyAlignment="1">
      <alignment horizontal="center"/>
    </xf>
    <xf numFmtId="1" fontId="10" fillId="4" borderId="32" xfId="0" applyNumberFormat="1" applyFont="1" applyFill="1" applyBorder="1" applyAlignment="1">
      <alignment horizontal="center"/>
    </xf>
    <xf numFmtId="1" fontId="10" fillId="4" borderId="33" xfId="0" applyNumberFormat="1" applyFont="1" applyFill="1" applyBorder="1" applyAlignment="1">
      <alignment horizontal="center"/>
    </xf>
    <xf numFmtId="1" fontId="10" fillId="4" borderId="34" xfId="0" applyNumberFormat="1" applyFont="1" applyFill="1" applyBorder="1" applyAlignment="1">
      <alignment horizontal="center"/>
    </xf>
  </cellXfs>
  <cellStyles count="1">
    <cellStyle name="Normal" xfId="0" builtinId="0"/>
  </cellStyles>
  <dxfs count="2">
    <dxf>
      <font>
        <b/>
        <i val="0"/>
        <condense val="0"/>
        <extend val="0"/>
        <color indexed="10"/>
      </font>
      <fill>
        <patternFill patternType="darkUp">
          <fgColor indexed="22"/>
        </patternFill>
      </fill>
    </dxf>
    <dxf>
      <font>
        <b/>
        <i val="0"/>
        <condense val="0"/>
        <extend val="0"/>
        <color indexed="10"/>
      </font>
      <fill>
        <patternFill patternType="darkUp">
          <fgColor indexed="22"/>
          <bgColor indexed="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1.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n-US"/>
              <a:t>Shielding Effectiveness Graph of Holes
 and Slots for a Printed Circuit Board Shield</a:t>
            </a:r>
          </a:p>
        </c:rich>
      </c:tx>
      <c:layout>
        <c:manualLayout>
          <c:xMode val="edge"/>
          <c:yMode val="edge"/>
          <c:x val="0.25039161897193329"/>
          <c:y val="3.5663338088445087E-2"/>
        </c:manualLayout>
      </c:layout>
      <c:overlay val="0"/>
      <c:spPr>
        <a:noFill/>
        <a:ln w="25400">
          <a:noFill/>
        </a:ln>
      </c:spPr>
    </c:title>
    <c:autoTitleDeleted val="0"/>
    <c:plotArea>
      <c:layout>
        <c:manualLayout>
          <c:layoutTarget val="inner"/>
          <c:xMode val="edge"/>
          <c:yMode val="edge"/>
          <c:x val="0.16118960471318206"/>
          <c:y val="0.15977175463623394"/>
          <c:w val="0.81533770927735771"/>
          <c:h val="0.67047075606276763"/>
        </c:manualLayout>
      </c:layout>
      <c:lineChart>
        <c:grouping val="standard"/>
        <c:varyColors val="0"/>
        <c:ser>
          <c:idx val="0"/>
          <c:order val="0"/>
          <c:tx>
            <c:v>Holes</c:v>
          </c:tx>
          <c:spPr>
            <a:ln w="25400">
              <a:solidFill>
                <a:srgbClr val="000000"/>
              </a:solidFill>
              <a:prstDash val="solid"/>
            </a:ln>
          </c:spPr>
          <c:marker>
            <c:symbol val="circle"/>
            <c:size val="8"/>
            <c:spPr>
              <a:solidFill>
                <a:srgbClr val="FFFFFF"/>
              </a:solidFill>
              <a:ln>
                <a:solidFill>
                  <a:srgbClr val="000000"/>
                </a:solidFill>
                <a:prstDash val="solid"/>
              </a:ln>
            </c:spPr>
          </c:marker>
          <c:cat>
            <c:numRef>
              <c:f>'Attenuation Modeling Program'!$C$13:$C$22</c:f>
              <c:numCache>
                <c:formatCode>General</c:formatCode>
                <c:ptCount val="10"/>
                <c:pt idx="0">
                  <c:v>2100</c:v>
                </c:pt>
                <c:pt idx="1">
                  <c:v>2200</c:v>
                </c:pt>
                <c:pt idx="2">
                  <c:v>2300</c:v>
                </c:pt>
                <c:pt idx="3">
                  <c:v>2400</c:v>
                </c:pt>
                <c:pt idx="4">
                  <c:v>2500</c:v>
                </c:pt>
                <c:pt idx="5">
                  <c:v>2600</c:v>
                </c:pt>
                <c:pt idx="6">
                  <c:v>2700</c:v>
                </c:pt>
                <c:pt idx="7">
                  <c:v>2800</c:v>
                </c:pt>
                <c:pt idx="8">
                  <c:v>2900</c:v>
                </c:pt>
                <c:pt idx="9">
                  <c:v>3000</c:v>
                </c:pt>
              </c:numCache>
            </c:numRef>
          </c:cat>
          <c:val>
            <c:numRef>
              <c:f>'Attenuation Modeling Program'!$J$13:$J$22</c:f>
              <c:numCache>
                <c:formatCode>0.0000</c:formatCode>
                <c:ptCount val="10"/>
                <c:pt idx="0">
                  <c:v>51.260355281439359</c:v>
                </c:pt>
                <c:pt idx="1">
                  <c:v>50.452219837907876</c:v>
                </c:pt>
                <c:pt idx="2">
                  <c:v>49.680013630092418</c:v>
                </c:pt>
                <c:pt idx="3">
                  <c:v>48.940677402331886</c:v>
                </c:pt>
                <c:pt idx="4">
                  <c:v>48.231526723914627</c:v>
                </c:pt>
                <c:pt idx="5">
                  <c:v>47.550193151963398</c:v>
                </c:pt>
                <c:pt idx="6">
                  <c:v>46.894576504436642</c:v>
                </c:pt>
                <c:pt idx="7">
                  <c:v>46.262805817107363</c:v>
                </c:pt>
                <c:pt idx="8">
                  <c:v>45.653207154837887</c:v>
                </c:pt>
                <c:pt idx="9">
                  <c:v>45.064276882009622</c:v>
                </c:pt>
              </c:numCache>
            </c:numRef>
          </c:val>
          <c:smooth val="0"/>
          <c:extLst>
            <c:ext xmlns:c16="http://schemas.microsoft.com/office/drawing/2014/chart" uri="{C3380CC4-5D6E-409C-BE32-E72D297353CC}">
              <c16:uniqueId val="{00000000-5CC8-46C6-AC8B-31D5F516F336}"/>
            </c:ext>
          </c:extLst>
        </c:ser>
        <c:ser>
          <c:idx val="1"/>
          <c:order val="1"/>
          <c:tx>
            <c:v>Slots</c:v>
          </c:tx>
          <c:spPr>
            <a:ln w="25400">
              <a:solidFill>
                <a:srgbClr val="000000"/>
              </a:solidFill>
              <a:prstDash val="solid"/>
            </a:ln>
          </c:spPr>
          <c:marker>
            <c:symbol val="plus"/>
            <c:size val="8"/>
            <c:spPr>
              <a:solidFill>
                <a:srgbClr val="FFFFFF"/>
              </a:solidFill>
              <a:ln>
                <a:solidFill>
                  <a:srgbClr val="000000"/>
                </a:solidFill>
                <a:prstDash val="solid"/>
              </a:ln>
            </c:spPr>
          </c:marker>
          <c:val>
            <c:numRef>
              <c:f>'Attenuation Modeling Program'!$J$28:$J$37</c:f>
              <c:numCache>
                <c:formatCode>0.0000</c:formatCode>
                <c:ptCount val="10"/>
                <c:pt idx="0">
                  <c:v>31.420872901784236</c:v>
                </c:pt>
                <c:pt idx="1">
                  <c:v>30.814771319135623</c:v>
                </c:pt>
                <c:pt idx="2">
                  <c:v>30.23561666327403</c:v>
                </c:pt>
                <c:pt idx="3">
                  <c:v>29.681114492453631</c:v>
                </c:pt>
                <c:pt idx="4">
                  <c:v>29.149251483640683</c:v>
                </c:pt>
                <c:pt idx="5">
                  <c:v>28.638251304677269</c:v>
                </c:pt>
                <c:pt idx="6">
                  <c:v>28.146538819032195</c:v>
                </c:pt>
                <c:pt idx="7">
                  <c:v>27.672710803535239</c:v>
                </c:pt>
                <c:pt idx="8">
                  <c:v>27.215511806833121</c:v>
                </c:pt>
                <c:pt idx="9">
                  <c:v>26.773814102211936</c:v>
                </c:pt>
              </c:numCache>
            </c:numRef>
          </c:val>
          <c:smooth val="0"/>
          <c:extLst>
            <c:ext xmlns:c16="http://schemas.microsoft.com/office/drawing/2014/chart" uri="{C3380CC4-5D6E-409C-BE32-E72D297353CC}">
              <c16:uniqueId val="{00000001-5CC8-46C6-AC8B-31D5F516F336}"/>
            </c:ext>
          </c:extLst>
        </c:ser>
        <c:dLbls>
          <c:showLegendKey val="0"/>
          <c:showVal val="0"/>
          <c:showCatName val="0"/>
          <c:showSerName val="0"/>
          <c:showPercent val="0"/>
          <c:showBubbleSize val="0"/>
        </c:dLbls>
        <c:marker val="1"/>
        <c:smooth val="0"/>
        <c:axId val="93305088"/>
        <c:axId val="93778688"/>
      </c:lineChart>
      <c:catAx>
        <c:axId val="93305088"/>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(MHz)</a:t>
                </a:r>
              </a:p>
            </c:rich>
          </c:tx>
          <c:layout>
            <c:manualLayout>
              <c:xMode val="edge"/>
              <c:yMode val="edge"/>
              <c:x val="0.46165954747950211"/>
              <c:y val="0.874465049928673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1" i="0" u="none" strike="noStrike" baseline="0">
                <a:solidFill>
                  <a:srgbClr val="000000"/>
                </a:solidFill>
                <a:latin typeface="Arial"/>
                <a:ea typeface="Arial"/>
                <a:cs typeface="Arial"/>
              </a:defRPr>
            </a:pPr>
            <a:endParaRPr lang="en-US"/>
          </a:p>
        </c:txPr>
        <c:crossAx val="93778688"/>
        <c:crosses val="autoZero"/>
        <c:auto val="1"/>
        <c:lblAlgn val="ctr"/>
        <c:lblOffset val="100"/>
        <c:tickLblSkip val="1"/>
        <c:tickMarkSkip val="1"/>
        <c:noMultiLvlLbl val="0"/>
      </c:catAx>
      <c:valAx>
        <c:axId val="93778688"/>
        <c:scaling>
          <c:orientation val="minMax"/>
          <c:max val="100"/>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Shielding Effectiveness (dB)</a:t>
                </a:r>
              </a:p>
            </c:rich>
          </c:tx>
          <c:layout>
            <c:manualLayout>
              <c:xMode val="edge"/>
              <c:yMode val="edge"/>
              <c:x val="3.4428847608640838E-2"/>
              <c:y val="0.33951497860199725"/>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93305088"/>
        <c:crosses val="autoZero"/>
        <c:crossBetween val="between"/>
        <c:majorUnit val="5"/>
        <c:minorUnit val="5"/>
      </c:valAx>
      <c:spPr>
        <a:blipFill dpi="0" rotWithShape="0">
          <a:blip xmlns:r="http://schemas.openxmlformats.org/officeDocument/2006/relationships" r:embed="rId1"/>
          <a:srcRect/>
          <a:tile tx="0" ty="0" sx="100000" sy="100000" flip="none" algn="tl"/>
        </a:blipFill>
        <a:ln w="12700">
          <a:solidFill>
            <a:srgbClr val="000000"/>
          </a:solidFill>
          <a:prstDash val="solid"/>
        </a:ln>
      </c:spPr>
    </c:plotArea>
    <c:legend>
      <c:legendPos val="b"/>
      <c:layout>
        <c:manualLayout>
          <c:xMode val="edge"/>
          <c:yMode val="edge"/>
          <c:x val="4.5383480938662929E-2"/>
          <c:y val="0.92439372325249658"/>
          <c:w val="0.36150289989072887"/>
          <c:h val="5.4208273894436533E-2"/>
        </c:manualLayout>
      </c:layout>
      <c:overlay val="0"/>
      <c:spPr>
        <a:solidFill>
          <a:srgbClr val="FFFFFF"/>
        </a:solidFill>
        <a:ln w="3175">
          <a:solidFill>
            <a:srgbClr val="000000"/>
          </a:solidFill>
          <a:prstDash val="solid"/>
        </a:ln>
      </c:spPr>
      <c:txPr>
        <a:bodyPr/>
        <a:lstStyle/>
        <a:p>
          <a:pPr>
            <a:defRPr sz="920"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10</xdr:col>
      <xdr:colOff>114300</xdr:colOff>
      <xdr:row>3</xdr:row>
      <xdr:rowOff>28575</xdr:rowOff>
    </xdr:from>
    <xdr:to>
      <xdr:col>20</xdr:col>
      <xdr:colOff>466725</xdr:colOff>
      <xdr:row>36</xdr:row>
      <xdr:rowOff>152400</xdr:rowOff>
    </xdr:to>
    <xdr:graphicFrame macro="">
      <xdr:nvGraphicFramePr>
        <xdr:cNvPr id="30721" name="Chart 1">
          <a:extLst>
            <a:ext uri="{FF2B5EF4-FFF2-40B4-BE49-F238E27FC236}">
              <a16:creationId xmlns:a16="http://schemas.microsoft.com/office/drawing/2014/main" id="{00000000-0008-0000-0100-0000017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57150</xdr:colOff>
      <xdr:row>38</xdr:row>
      <xdr:rowOff>114300</xdr:rowOff>
    </xdr:from>
    <xdr:to>
      <xdr:col>20</xdr:col>
      <xdr:colOff>742950</xdr:colOff>
      <xdr:row>48</xdr:row>
      <xdr:rowOff>57150</xdr:rowOff>
    </xdr:to>
    <xdr:pic>
      <xdr:nvPicPr>
        <xdr:cNvPr id="30722" name="Picture 2" descr="MAJR Logo Main">
          <a:extLst>
            <a:ext uri="{FF2B5EF4-FFF2-40B4-BE49-F238E27FC236}">
              <a16:creationId xmlns:a16="http://schemas.microsoft.com/office/drawing/2014/main" id="{00000000-0008-0000-0100-0000027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82150" y="7543800"/>
          <a:ext cx="4953000" cy="1562100"/>
        </a:xfrm>
        <a:prstGeom prst="rect">
          <a:avLst/>
        </a:prstGeom>
        <a:noFill/>
        <a:ln w="9525">
          <a:noFill/>
          <a:miter lim="800000"/>
          <a:headEnd/>
          <a:tailEnd/>
        </a:ln>
      </xdr:spPr>
    </xdr:pic>
    <xdr:clientData/>
  </xdr:twoCellAnchor>
  <xdr:twoCellAnchor>
    <xdr:from>
      <xdr:col>2</xdr:col>
      <xdr:colOff>0</xdr:colOff>
      <xdr:row>38</xdr:row>
      <xdr:rowOff>19050</xdr:rowOff>
    </xdr:from>
    <xdr:to>
      <xdr:col>12</xdr:col>
      <xdr:colOff>558800</xdr:colOff>
      <xdr:row>56</xdr:row>
      <xdr:rowOff>47625</xdr:rowOff>
    </xdr:to>
    <xdr:sp macro="" textlink="">
      <xdr:nvSpPr>
        <xdr:cNvPr id="30723" name="Text Box 3">
          <a:extLst>
            <a:ext uri="{FF2B5EF4-FFF2-40B4-BE49-F238E27FC236}">
              <a16:creationId xmlns:a16="http://schemas.microsoft.com/office/drawing/2014/main" id="{00000000-0008-0000-0100-000003780000}"/>
            </a:ext>
          </a:extLst>
        </xdr:cNvPr>
        <xdr:cNvSpPr txBox="1">
          <a:spLocks noChangeArrowheads="1"/>
        </xdr:cNvSpPr>
      </xdr:nvSpPr>
      <xdr:spPr bwMode="auto">
        <a:xfrm>
          <a:off x="1041400" y="7550150"/>
          <a:ext cx="8445500" cy="30003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endParaRPr lang="en-US" sz="1100" b="0" i="0" strike="noStrike">
            <a:solidFill>
              <a:srgbClr val="000000"/>
            </a:solidFill>
            <a:latin typeface="Arial"/>
            <a:cs typeface="Arial"/>
          </a:endParaRPr>
        </a:p>
        <a:p>
          <a:pPr algn="l" rtl="1">
            <a:defRPr sz="1000"/>
          </a:pPr>
          <a:r>
            <a:rPr lang="en-US" sz="1100" b="0" i="0" strike="noStrike">
              <a:solidFill>
                <a:srgbClr val="000000"/>
              </a:solidFill>
              <a:latin typeface="Arial"/>
              <a:cs typeface="Arial"/>
            </a:rPr>
            <a:t>Follow the 3 steps below to calculate Shielding Effectiveness of holes and/or slots for printed circuit board shields.  The shaded areas are variable, all other cells are protected.  The holes usually represent air vent holes, slots usually represent folded metal corners or fence stand-off height.  If an aperture is an irregular shape use it's largest length for (l in.)</a:t>
          </a:r>
        </a:p>
        <a:p>
          <a:pPr algn="l" rtl="1">
            <a:defRPr sz="1000"/>
          </a:pPr>
          <a:endParaRPr lang="en-US" sz="1100" b="0" i="0" strike="noStrike">
            <a:solidFill>
              <a:srgbClr val="000000"/>
            </a:solidFill>
            <a:latin typeface="Arial"/>
            <a:cs typeface="Arial"/>
          </a:endParaRPr>
        </a:p>
        <a:p>
          <a:pPr algn="l" rtl="1">
            <a:defRPr sz="1000"/>
          </a:pPr>
          <a:r>
            <a:rPr lang="en-US" sz="1100" b="0" i="0" strike="noStrike">
              <a:solidFill>
                <a:srgbClr val="000000"/>
              </a:solidFill>
              <a:latin typeface="Arial"/>
              <a:cs typeface="Arial"/>
            </a:rPr>
            <a:t>(1.)  Enter from 1 (minimum),  to 10 (maximum), for frequencies of interest in a MHz format for holes and/or slots  </a:t>
          </a:r>
        </a:p>
        <a:p>
          <a:pPr algn="l" rtl="1">
            <a:defRPr sz="1000"/>
          </a:pPr>
          <a:r>
            <a:rPr lang="en-US" sz="1100" b="0" i="0" strike="noStrike">
              <a:solidFill>
                <a:srgbClr val="000000"/>
              </a:solidFill>
              <a:latin typeface="Arial"/>
              <a:cs typeface="Arial"/>
            </a:rPr>
            <a:t>  </a:t>
          </a:r>
          <a:r>
            <a:rPr lang="en-US" sz="1100" b="0" i="0" strike="noStrike" baseline="0">
              <a:solidFill>
                <a:srgbClr val="000000"/>
              </a:solidFill>
              <a:latin typeface="Arial"/>
              <a:cs typeface="Arial"/>
            </a:rPr>
            <a:t>                          </a:t>
          </a:r>
          <a:r>
            <a:rPr lang="en-US" sz="1100" b="0" i="0" strike="noStrike">
              <a:solidFill>
                <a:srgbClr val="000000"/>
              </a:solidFill>
              <a:latin typeface="Arial"/>
              <a:cs typeface="Arial"/>
            </a:rPr>
            <a:t>                                        </a:t>
          </a:r>
        </a:p>
        <a:p>
          <a:pPr algn="l" rtl="1">
            <a:defRPr sz="1000"/>
          </a:pPr>
          <a:r>
            <a:rPr lang="en-US" sz="1100" b="0" i="0" strike="noStrike">
              <a:solidFill>
                <a:srgbClr val="000000"/>
              </a:solidFill>
              <a:latin typeface="Arial"/>
              <a:cs typeface="Arial"/>
            </a:rPr>
            <a:t>        </a:t>
          </a:r>
          <a:r>
            <a:rPr lang="en-US" sz="1100" b="1" i="0" strike="noStrike">
              <a:solidFill>
                <a:srgbClr val="000000"/>
              </a:solidFill>
              <a:latin typeface="Arial"/>
              <a:cs typeface="Arial"/>
            </a:rPr>
            <a:t>Note: </a:t>
          </a:r>
          <a:r>
            <a:rPr lang="en-US" sz="1100" b="0" i="0" strike="noStrike">
              <a:solidFill>
                <a:srgbClr val="000000"/>
              </a:solidFill>
              <a:latin typeface="Arial"/>
              <a:cs typeface="Arial"/>
            </a:rPr>
            <a:t> Because of the calculation used for wavelength, always use MHz in the frequency column, i.e. 5 GHz is 5000 MHz etc....</a:t>
          </a:r>
        </a:p>
        <a:p>
          <a:pPr algn="l" rtl="1">
            <a:defRPr sz="1000"/>
          </a:pPr>
          <a:r>
            <a:rPr lang="en-US" sz="1100" b="0" i="0" strike="noStrike">
              <a:solidFill>
                <a:srgbClr val="000000"/>
              </a:solidFill>
              <a:latin typeface="Arial"/>
              <a:cs typeface="Arial"/>
            </a:rPr>
            <a:t>     </a:t>
          </a:r>
        </a:p>
        <a:p>
          <a:pPr algn="l" rtl="1">
            <a:defRPr sz="1000"/>
          </a:pPr>
          <a:r>
            <a:rPr lang="en-US" sz="1100" b="0" i="0" strike="noStrike">
              <a:solidFill>
                <a:srgbClr val="000000"/>
              </a:solidFill>
              <a:latin typeface="Arial"/>
              <a:cs typeface="Arial"/>
            </a:rPr>
            <a:t>(2.)  Enter the number of holes and/or slots within the calculated l/2 (1/2 wavelength) circular area for each frequency entered.</a:t>
          </a:r>
        </a:p>
        <a:p>
          <a:pPr algn="l" rtl="1">
            <a:defRPr sz="1000"/>
          </a:pPr>
          <a:r>
            <a:rPr lang="en-US" sz="1100" b="0" i="0" strike="noStrike">
              <a:solidFill>
                <a:srgbClr val="000000"/>
              </a:solidFill>
              <a:latin typeface="Arial"/>
              <a:cs typeface="Arial"/>
            </a:rPr>
            <a:t>     </a:t>
          </a:r>
        </a:p>
        <a:p>
          <a:pPr algn="l" rtl="1">
            <a:defRPr sz="1000"/>
          </a:pPr>
          <a:r>
            <a:rPr lang="en-US" sz="1100" b="0" i="0" strike="noStrike">
              <a:solidFill>
                <a:srgbClr val="000000"/>
              </a:solidFill>
              <a:latin typeface="Arial"/>
              <a:cs typeface="Arial"/>
            </a:rPr>
            <a:t>(3.)  Enter the hole and/or slot maximum diameter or length.   </a:t>
          </a:r>
        </a:p>
        <a:p>
          <a:pPr algn="l" rtl="1">
            <a:defRPr sz="1000"/>
          </a:pPr>
          <a:endParaRPr lang="en-US" sz="1100" b="0" i="0" strike="noStrike">
            <a:solidFill>
              <a:srgbClr val="000000"/>
            </a:solidFill>
            <a:latin typeface="Arial"/>
            <a:cs typeface="Arial"/>
          </a:endParaRPr>
        </a:p>
        <a:p>
          <a:pPr algn="l" rtl="1">
            <a:defRPr sz="1000"/>
          </a:pPr>
          <a:r>
            <a:rPr lang="en-US" sz="1100" b="0" i="0" strike="noStrike">
              <a:solidFill>
                <a:srgbClr val="000000"/>
              </a:solidFill>
              <a:latin typeface="Arial"/>
              <a:cs typeface="Arial"/>
            </a:rPr>
            <a:t>Recommendation:  In general a slot or hole size should not exceed 0.02 x the highest frequency (l in.) of concern.</a:t>
          </a:r>
        </a:p>
        <a:p>
          <a:pPr algn="l" rtl="1">
            <a:defRPr sz="1000"/>
          </a:pPr>
          <a:r>
            <a:rPr lang="en-US" sz="1100" b="0" i="0" strike="noStrike">
              <a:solidFill>
                <a:srgbClr val="000000"/>
              </a:solidFill>
              <a:latin typeface="Arial"/>
              <a:cs typeface="Arial"/>
            </a:rPr>
            <a:t>As for all mathematical models, final radiated testing prior to new product release or final redesign is necessary for valid EMC compliance.  </a:t>
          </a:r>
        </a:p>
      </xdr:txBody>
    </xdr:sp>
    <xdr:clientData/>
  </xdr:twoCellAnchor>
  <xdr:twoCellAnchor>
    <xdr:from>
      <xdr:col>4</xdr:col>
      <xdr:colOff>419100</xdr:colOff>
      <xdr:row>4</xdr:row>
      <xdr:rowOff>171450</xdr:rowOff>
    </xdr:from>
    <xdr:to>
      <xdr:col>12</xdr:col>
      <xdr:colOff>266700</xdr:colOff>
      <xdr:row>6</xdr:row>
      <xdr:rowOff>142875</xdr:rowOff>
    </xdr:to>
    <xdr:sp macro="" textlink="">
      <xdr:nvSpPr>
        <xdr:cNvPr id="30725" name="Text Box 5">
          <a:extLst>
            <a:ext uri="{FF2B5EF4-FFF2-40B4-BE49-F238E27FC236}">
              <a16:creationId xmlns:a16="http://schemas.microsoft.com/office/drawing/2014/main" id="{00000000-0008-0000-0100-000005780000}"/>
            </a:ext>
          </a:extLst>
        </xdr:cNvPr>
        <xdr:cNvSpPr txBox="1">
          <a:spLocks noChangeArrowheads="1"/>
        </xdr:cNvSpPr>
      </xdr:nvSpPr>
      <xdr:spPr bwMode="auto">
        <a:xfrm>
          <a:off x="3124200" y="847725"/>
          <a:ext cx="6057900" cy="323850"/>
        </a:xfrm>
        <a:prstGeom prst="rect">
          <a:avLst/>
        </a:prstGeom>
        <a:solidFill>
          <a:srgbClr val="FFFFFF"/>
        </a:solidFill>
        <a:ln w="9525">
          <a:noFill/>
          <a:miter lim="800000"/>
          <a:headEnd/>
          <a:tailEnd/>
        </a:ln>
      </xdr:spPr>
      <xdr:txBody>
        <a:bodyPr vertOverflow="clip" wrap="square" lIns="36576" tIns="27432" rIns="36576" bIns="0" anchor="t" upright="1"/>
        <a:lstStyle/>
        <a:p>
          <a:pPr algn="ctr" rtl="1">
            <a:defRPr sz="1000"/>
          </a:pPr>
          <a:r>
            <a:rPr lang="en-US" sz="1400" b="1" i="0" strike="noStrike">
              <a:solidFill>
                <a:srgbClr val="000000"/>
              </a:solidFill>
              <a:latin typeface="Arial"/>
              <a:cs typeface="Arial"/>
            </a:rPr>
            <a:t>APERATURE ATTENUATION MODELING PROGRAM</a:t>
          </a:r>
        </a:p>
      </xdr:txBody>
    </xdr:sp>
    <xdr:clientData/>
  </xdr:twoCellAnchor>
  <xdr:twoCellAnchor>
    <xdr:from>
      <xdr:col>17</xdr:col>
      <xdr:colOff>215900</xdr:colOff>
      <xdr:row>48</xdr:row>
      <xdr:rowOff>88900</xdr:rowOff>
    </xdr:from>
    <xdr:to>
      <xdr:col>20</xdr:col>
      <xdr:colOff>1092200</xdr:colOff>
      <xdr:row>53</xdr:row>
      <xdr:rowOff>114300</xdr:rowOff>
    </xdr:to>
    <xdr:sp macro="" textlink="">
      <xdr:nvSpPr>
        <xdr:cNvPr id="9" name="Text Box 5">
          <a:extLst>
            <a:ext uri="{FF2B5EF4-FFF2-40B4-BE49-F238E27FC236}">
              <a16:creationId xmlns:a16="http://schemas.microsoft.com/office/drawing/2014/main" id="{A932C9B4-07B0-4A5B-95D8-EE9285852FD5}"/>
            </a:ext>
          </a:extLst>
        </xdr:cNvPr>
        <xdr:cNvSpPr txBox="1">
          <a:spLocks noChangeArrowheads="1"/>
        </xdr:cNvSpPr>
      </xdr:nvSpPr>
      <xdr:spPr bwMode="auto">
        <a:xfrm>
          <a:off x="12192000" y="9271000"/>
          <a:ext cx="270510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0" marR="0">
            <a:spcBef>
              <a:spcPts val="0"/>
            </a:spcBef>
            <a:spcAft>
              <a:spcPts val="0"/>
            </a:spcAft>
          </a:pPr>
          <a:r>
            <a:rPr lang="en-US" sz="1600">
              <a:solidFill>
                <a:srgbClr val="110975"/>
              </a:solidFill>
              <a:effectLst/>
              <a:latin typeface="Arial" panose="020B0604020202020204" pitchFamily="34" charset="0"/>
              <a:ea typeface="Times New Roman" panose="02020603050405020304" pitchFamily="18" charset="0"/>
            </a:rPr>
            <a:t>780 South Street</a:t>
          </a:r>
          <a:endParaRPr lang="en-US" sz="16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600">
              <a:solidFill>
                <a:srgbClr val="110975"/>
              </a:solidFill>
              <a:effectLst/>
              <a:latin typeface="Arial" panose="020B0604020202020204" pitchFamily="34" charset="0"/>
              <a:ea typeface="Times New Roman" panose="02020603050405020304" pitchFamily="18" charset="0"/>
            </a:rPr>
            <a:t>Saegertown,  PA  16433</a:t>
          </a:r>
          <a:endParaRPr lang="en-US" sz="1600">
            <a:effectLst/>
            <a:latin typeface="Times New Roman" panose="02020603050405020304" pitchFamily="18" charset="0"/>
            <a:ea typeface="Times New Roman" panose="02020603050405020304" pitchFamily="18" charset="0"/>
          </a:endParaRPr>
        </a:p>
      </xdr:txBody>
    </xdr:sp>
    <xdr:clientData/>
  </xdr:twoCellAnchor>
  <xdr:twoCellAnchor>
    <xdr:from>
      <xdr:col>13</xdr:col>
      <xdr:colOff>76200</xdr:colOff>
      <xdr:row>47</xdr:row>
      <xdr:rowOff>101600</xdr:rowOff>
    </xdr:from>
    <xdr:to>
      <xdr:col>17</xdr:col>
      <xdr:colOff>279400</xdr:colOff>
      <xdr:row>52</xdr:row>
      <xdr:rowOff>55880</xdr:rowOff>
    </xdr:to>
    <xdr:sp macro="" textlink="">
      <xdr:nvSpPr>
        <xdr:cNvPr id="10" name="Text Box 3">
          <a:extLst>
            <a:ext uri="{FF2B5EF4-FFF2-40B4-BE49-F238E27FC236}">
              <a16:creationId xmlns:a16="http://schemas.microsoft.com/office/drawing/2014/main" id="{B36D95B4-0359-4B69-B26B-B35F0F8F1E14}"/>
            </a:ext>
          </a:extLst>
        </xdr:cNvPr>
        <xdr:cNvSpPr txBox="1">
          <a:spLocks noChangeArrowheads="1"/>
        </xdr:cNvSpPr>
      </xdr:nvSpPr>
      <xdr:spPr bwMode="auto">
        <a:xfrm>
          <a:off x="9613900" y="9118600"/>
          <a:ext cx="2641600" cy="779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0" marR="0">
            <a:spcBef>
              <a:spcPts val="0"/>
            </a:spcBef>
            <a:spcAft>
              <a:spcPts val="0"/>
            </a:spcAft>
          </a:pPr>
          <a:r>
            <a:rPr lang="en-US" sz="1000">
              <a:solidFill>
                <a:srgbClr val="110975"/>
              </a:solidFill>
              <a:effectLst/>
              <a:latin typeface="Arial" panose="020B0604020202020204" pitchFamily="34" charset="0"/>
              <a:ea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a:p>
          <a:pPr marL="0" marR="0" algn="l">
            <a:spcBef>
              <a:spcPts val="0"/>
            </a:spcBef>
            <a:spcAft>
              <a:spcPts val="0"/>
            </a:spcAft>
          </a:pPr>
          <a:r>
            <a:rPr lang="fr-FR" sz="1600">
              <a:solidFill>
                <a:srgbClr val="110975"/>
              </a:solidFill>
              <a:effectLst/>
              <a:latin typeface="Arial" panose="020B0604020202020204" pitchFamily="34" charset="0"/>
              <a:ea typeface="Times New Roman" panose="02020603050405020304" pitchFamily="18" charset="0"/>
            </a:rPr>
            <a:t>Phone: 814-763-3211</a:t>
          </a:r>
          <a:endParaRPr lang="en-US" sz="1600">
            <a:effectLst/>
            <a:latin typeface="Times New Roman" panose="02020603050405020304" pitchFamily="18" charset="0"/>
            <a:ea typeface="Times New Roman" panose="02020603050405020304" pitchFamily="18" charset="0"/>
          </a:endParaRPr>
        </a:p>
        <a:p>
          <a:pPr marL="0" marR="0" algn="l">
            <a:spcBef>
              <a:spcPts val="0"/>
            </a:spcBef>
            <a:spcAft>
              <a:spcPts val="0"/>
            </a:spcAft>
          </a:pPr>
          <a:r>
            <a:rPr lang="fr-FR" sz="1600">
              <a:solidFill>
                <a:srgbClr val="110975"/>
              </a:solidFill>
              <a:effectLst/>
              <a:latin typeface="Arial" panose="020B0604020202020204" pitchFamily="34" charset="0"/>
              <a:ea typeface="Times New Roman" panose="02020603050405020304" pitchFamily="18" charset="0"/>
            </a:rPr>
            <a:t>Fax:    814-763-2952</a:t>
          </a:r>
          <a:endParaRPr lang="en-US" sz="1600">
            <a:effectLst/>
            <a:latin typeface="Times New Roman" panose="02020603050405020304" pitchFamily="18" charset="0"/>
            <a:ea typeface="Times New Roman" panose="02020603050405020304" pitchFamily="18" charset="0"/>
          </a:endParaRPr>
        </a:p>
        <a:p>
          <a:pPr marL="0" marR="0" algn="l">
            <a:spcBef>
              <a:spcPts val="0"/>
            </a:spcBef>
            <a:spcAft>
              <a:spcPts val="0"/>
            </a:spcAft>
          </a:pPr>
          <a:r>
            <a:rPr lang="fr-FR" sz="1600">
              <a:solidFill>
                <a:srgbClr val="110975"/>
              </a:solidFill>
              <a:effectLst/>
              <a:latin typeface="Arial" panose="020B0604020202020204" pitchFamily="34" charset="0"/>
              <a:ea typeface="Times New Roman" panose="02020603050405020304" pitchFamily="18" charset="0"/>
            </a:rPr>
            <a:t>E-Mail: sales@majr.com</a:t>
          </a:r>
          <a:endParaRPr lang="en-US" sz="16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18</xdr:col>
      <xdr:colOff>84419</xdr:colOff>
      <xdr:row>85</xdr:row>
      <xdr:rowOff>84014</xdr:rowOff>
    </xdr:to>
    <xdr:pic>
      <xdr:nvPicPr>
        <xdr:cNvPr id="4" name="Picture 3">
          <a:extLst>
            <a:ext uri="{FF2B5EF4-FFF2-40B4-BE49-F238E27FC236}">
              <a16:creationId xmlns:a16="http://schemas.microsoft.com/office/drawing/2014/main" id="{055C5452-BEBF-4B28-B685-618579ECF9B5}"/>
            </a:ext>
          </a:extLst>
        </xdr:cNvPr>
        <xdr:cNvPicPr>
          <a:picLocks noChangeAspect="1"/>
        </xdr:cNvPicPr>
      </xdr:nvPicPr>
      <xdr:blipFill>
        <a:blip xmlns:r="http://schemas.openxmlformats.org/officeDocument/2006/relationships" r:embed="rId1"/>
        <a:stretch>
          <a:fillRect/>
        </a:stretch>
      </xdr:blipFill>
      <xdr:spPr>
        <a:xfrm>
          <a:off x="609600" y="161925"/>
          <a:ext cx="10447619" cy="136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579733</xdr:colOff>
      <xdr:row>98</xdr:row>
      <xdr:rowOff>93275</xdr:rowOff>
    </xdr:to>
    <xdr:pic>
      <xdr:nvPicPr>
        <xdr:cNvPr id="3" name="Picture 2">
          <a:extLst>
            <a:ext uri="{FF2B5EF4-FFF2-40B4-BE49-F238E27FC236}">
              <a16:creationId xmlns:a16="http://schemas.microsoft.com/office/drawing/2014/main" id="{F28C3D0D-6825-4690-9B60-E5097AA2F856}"/>
            </a:ext>
          </a:extLst>
        </xdr:cNvPr>
        <xdr:cNvPicPr>
          <a:picLocks noChangeAspect="1"/>
        </xdr:cNvPicPr>
      </xdr:nvPicPr>
      <xdr:blipFill>
        <a:blip xmlns:r="http://schemas.openxmlformats.org/officeDocument/2006/relationships" r:embed="rId1"/>
        <a:stretch>
          <a:fillRect/>
        </a:stretch>
      </xdr:blipFill>
      <xdr:spPr>
        <a:xfrm>
          <a:off x="609600" y="161925"/>
          <a:ext cx="10333333" cy="158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18</xdr:col>
      <xdr:colOff>170133</xdr:colOff>
      <xdr:row>84</xdr:row>
      <xdr:rowOff>93558</xdr:rowOff>
    </xdr:to>
    <xdr:pic>
      <xdr:nvPicPr>
        <xdr:cNvPr id="3" name="Picture 2">
          <a:extLst>
            <a:ext uri="{FF2B5EF4-FFF2-40B4-BE49-F238E27FC236}">
              <a16:creationId xmlns:a16="http://schemas.microsoft.com/office/drawing/2014/main" id="{18CFCE9A-B8DA-4CC8-9C8A-FE0605CF6897}"/>
            </a:ext>
          </a:extLst>
        </xdr:cNvPr>
        <xdr:cNvPicPr>
          <a:picLocks noChangeAspect="1"/>
        </xdr:cNvPicPr>
      </xdr:nvPicPr>
      <xdr:blipFill>
        <a:blip xmlns:r="http://schemas.openxmlformats.org/officeDocument/2006/relationships" r:embed="rId1"/>
        <a:stretch>
          <a:fillRect/>
        </a:stretch>
      </xdr:blipFill>
      <xdr:spPr>
        <a:xfrm>
          <a:off x="609600" y="161925"/>
          <a:ext cx="10533333" cy="135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18</xdr:col>
      <xdr:colOff>27276</xdr:colOff>
      <xdr:row>48</xdr:row>
      <xdr:rowOff>103811</xdr:rowOff>
    </xdr:to>
    <xdr:pic>
      <xdr:nvPicPr>
        <xdr:cNvPr id="3" name="Picture 2">
          <a:extLst>
            <a:ext uri="{FF2B5EF4-FFF2-40B4-BE49-F238E27FC236}">
              <a16:creationId xmlns:a16="http://schemas.microsoft.com/office/drawing/2014/main" id="{B4783309-9DDE-41CE-8448-D4DC522F3CEC}"/>
            </a:ext>
          </a:extLst>
        </xdr:cNvPr>
        <xdr:cNvPicPr>
          <a:picLocks noChangeAspect="1"/>
        </xdr:cNvPicPr>
      </xdr:nvPicPr>
      <xdr:blipFill>
        <a:blip xmlns:r="http://schemas.openxmlformats.org/officeDocument/2006/relationships" r:embed="rId1"/>
        <a:stretch>
          <a:fillRect/>
        </a:stretch>
      </xdr:blipFill>
      <xdr:spPr>
        <a:xfrm>
          <a:off x="609600" y="161925"/>
          <a:ext cx="10390476" cy="77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3">
    <pageSetUpPr fitToPage="1"/>
  </sheetPr>
  <dimension ref="B2:AA62"/>
  <sheetViews>
    <sheetView showGridLines="0" tabSelected="1" topLeftCell="A21" zoomScale="75" workbookViewId="0">
      <selection activeCell="C13" sqref="C13"/>
    </sheetView>
  </sheetViews>
  <sheetFormatPr defaultRowHeight="12.75" x14ac:dyDescent="0.2"/>
  <cols>
    <col min="1" max="1" width="3.42578125" customWidth="1"/>
    <col min="2" max="2" width="3.7109375" customWidth="1"/>
    <col min="3" max="3" width="12.5703125" style="3" bestFit="1" customWidth="1"/>
    <col min="4" max="4" width="12.42578125" bestFit="1" customWidth="1"/>
    <col min="5" max="5" width="12.42578125" customWidth="1"/>
    <col min="6" max="6" width="9.28515625" customWidth="1"/>
    <col min="7" max="7" width="9.28515625" bestFit="1" customWidth="1"/>
    <col min="8" max="8" width="14.42578125" bestFit="1" customWidth="1"/>
    <col min="9" max="9" width="11.7109375" customWidth="1"/>
    <col min="10" max="10" width="26.28515625" style="1" customWidth="1"/>
    <col min="11" max="11" width="3.7109375" customWidth="1"/>
    <col min="21" max="21" width="17" customWidth="1"/>
    <col min="22" max="22" width="0.85546875" customWidth="1"/>
    <col min="23" max="23" width="3.5703125" customWidth="1"/>
    <col min="24" max="24" width="14.85546875" style="82" customWidth="1"/>
    <col min="25" max="25" width="21.5703125" style="82" customWidth="1"/>
    <col min="26" max="26" width="14.85546875" style="79" customWidth="1"/>
    <col min="27" max="27" width="17.7109375" style="83" customWidth="1"/>
  </cols>
  <sheetData>
    <row r="2" spans="2:27" ht="13.5" thickBot="1" x14ac:dyDescent="0.25"/>
    <row r="3" spans="2:27" ht="13.5" thickTop="1" x14ac:dyDescent="0.2">
      <c r="B3" s="42"/>
      <c r="C3" s="43"/>
      <c r="D3" s="44"/>
      <c r="E3" s="44"/>
      <c r="F3" s="44"/>
      <c r="G3" s="44"/>
      <c r="H3" s="44"/>
      <c r="I3" s="44"/>
      <c r="J3" s="45"/>
      <c r="K3" s="44"/>
      <c r="L3" s="44"/>
      <c r="M3" s="44"/>
      <c r="N3" s="44"/>
      <c r="O3" s="44"/>
      <c r="P3" s="44"/>
      <c r="Q3" s="44"/>
      <c r="R3" s="44"/>
      <c r="S3" s="44"/>
      <c r="T3" s="44"/>
      <c r="U3" s="46"/>
    </row>
    <row r="4" spans="2:27" ht="13.5" thickBot="1" x14ac:dyDescent="0.25">
      <c r="B4" s="47"/>
      <c r="C4" s="48"/>
      <c r="D4" s="49"/>
      <c r="E4" s="50"/>
      <c r="F4" s="50"/>
      <c r="G4" s="50"/>
      <c r="H4" s="50"/>
      <c r="I4" s="50"/>
      <c r="J4" s="51"/>
      <c r="K4" s="50"/>
      <c r="L4" s="50"/>
      <c r="M4" s="50"/>
      <c r="N4" s="50"/>
      <c r="O4" s="50"/>
      <c r="P4" s="50"/>
      <c r="Q4" s="50"/>
      <c r="R4" s="50"/>
      <c r="S4" s="50"/>
      <c r="T4" s="50"/>
      <c r="U4" s="52"/>
    </row>
    <row r="5" spans="2:27" ht="14.25" thickTop="1" thickBot="1" x14ac:dyDescent="0.25">
      <c r="B5" s="47"/>
      <c r="C5" s="91" t="s">
        <v>30</v>
      </c>
      <c r="D5" s="92"/>
      <c r="E5" s="50"/>
      <c r="F5" s="50"/>
      <c r="G5" s="50"/>
      <c r="H5" s="50"/>
      <c r="I5" s="50"/>
      <c r="J5" s="53"/>
      <c r="K5" s="50"/>
      <c r="L5" s="50"/>
      <c r="M5" s="50"/>
      <c r="N5" s="50"/>
      <c r="O5" s="50"/>
      <c r="P5" s="50"/>
      <c r="Q5" s="50"/>
      <c r="R5" s="50"/>
      <c r="S5" s="50"/>
      <c r="T5" s="50"/>
      <c r="U5" s="52"/>
    </row>
    <row r="6" spans="2:27" ht="13.5" thickTop="1" x14ac:dyDescent="0.2">
      <c r="B6" s="47"/>
      <c r="C6" s="54" t="s">
        <v>28</v>
      </c>
      <c r="D6" s="90">
        <v>40</v>
      </c>
      <c r="E6" s="50"/>
      <c r="F6" s="50"/>
      <c r="G6" s="50"/>
      <c r="H6" s="50"/>
      <c r="I6" s="50"/>
      <c r="J6" s="53"/>
      <c r="K6" s="49"/>
      <c r="L6" s="50"/>
      <c r="M6" s="50"/>
      <c r="N6" s="50"/>
      <c r="O6" s="50"/>
      <c r="P6" s="50"/>
      <c r="Q6" s="50"/>
      <c r="R6" s="50"/>
      <c r="S6" s="50"/>
      <c r="T6" s="50"/>
      <c r="U6" s="52"/>
    </row>
    <row r="7" spans="2:27" ht="13.5" thickBot="1" x14ac:dyDescent="0.25">
      <c r="B7" s="55"/>
      <c r="C7" s="56" t="s">
        <v>29</v>
      </c>
      <c r="D7" s="89">
        <v>30</v>
      </c>
      <c r="E7" s="57"/>
      <c r="F7" s="57"/>
      <c r="G7" s="57"/>
      <c r="H7" s="57"/>
      <c r="I7" s="57"/>
      <c r="J7" s="53"/>
      <c r="K7" s="49"/>
      <c r="L7" s="50"/>
      <c r="M7" s="50"/>
      <c r="N7" s="50"/>
      <c r="O7" s="50"/>
      <c r="P7" s="50"/>
      <c r="Q7" s="50"/>
      <c r="R7" s="50"/>
      <c r="S7" s="50"/>
      <c r="T7" s="50"/>
      <c r="U7" s="52"/>
    </row>
    <row r="8" spans="2:27" ht="14.25" thickTop="1" thickBot="1" x14ac:dyDescent="0.25">
      <c r="B8" s="47"/>
      <c r="C8" s="58"/>
      <c r="D8" s="50"/>
      <c r="E8" s="50"/>
      <c r="F8" s="50"/>
      <c r="G8" s="50"/>
      <c r="H8" s="50"/>
      <c r="I8" s="50"/>
      <c r="J8" s="51"/>
      <c r="K8" s="50"/>
      <c r="L8" s="50"/>
      <c r="M8" s="50"/>
      <c r="N8" s="50"/>
      <c r="O8" s="50"/>
      <c r="P8" s="50"/>
      <c r="Q8" s="50"/>
      <c r="R8" s="50"/>
      <c r="S8" s="50"/>
      <c r="T8" s="50"/>
      <c r="U8" s="52"/>
    </row>
    <row r="9" spans="2:27" ht="18" customHeight="1" thickTop="1" thickBot="1" x14ac:dyDescent="0.3">
      <c r="B9" s="47"/>
      <c r="C9" s="95" t="s">
        <v>31</v>
      </c>
      <c r="D9" s="96"/>
      <c r="E9" s="96"/>
      <c r="F9" s="96"/>
      <c r="G9" s="96"/>
      <c r="H9" s="96"/>
      <c r="I9" s="96"/>
      <c r="J9" s="97"/>
      <c r="K9" s="50"/>
      <c r="L9" s="50"/>
      <c r="M9" s="50"/>
      <c r="N9" s="50"/>
      <c r="O9" s="50"/>
      <c r="P9" s="50"/>
      <c r="Q9" s="50"/>
      <c r="R9" s="50"/>
      <c r="S9" s="50"/>
      <c r="T9" s="50"/>
      <c r="U9" s="52"/>
    </row>
    <row r="10" spans="2:27" s="5" customFormat="1" ht="15" customHeight="1" thickTop="1" thickBot="1" x14ac:dyDescent="0.25">
      <c r="B10" s="47"/>
      <c r="C10" s="6" t="s">
        <v>15</v>
      </c>
      <c r="D10" s="7" t="s">
        <v>17</v>
      </c>
      <c r="E10" s="7" t="s">
        <v>18</v>
      </c>
      <c r="F10" s="7" t="s">
        <v>19</v>
      </c>
      <c r="G10" s="7" t="s">
        <v>20</v>
      </c>
      <c r="H10" s="7" t="s">
        <v>21</v>
      </c>
      <c r="I10" s="8" t="s">
        <v>22</v>
      </c>
      <c r="J10" s="9" t="s">
        <v>23</v>
      </c>
      <c r="K10" s="50"/>
      <c r="L10" s="50"/>
      <c r="M10" s="50"/>
      <c r="N10" s="50"/>
      <c r="O10" s="50"/>
      <c r="P10" s="50"/>
      <c r="Q10" s="50"/>
      <c r="R10" s="50"/>
      <c r="S10" s="50"/>
      <c r="T10" s="50"/>
      <c r="U10" s="52"/>
      <c r="X10" s="86"/>
      <c r="Y10" s="86"/>
      <c r="Z10" s="80"/>
      <c r="AA10" s="84"/>
    </row>
    <row r="11" spans="2:27" s="2" customFormat="1" ht="13.5" thickTop="1" x14ac:dyDescent="0.2">
      <c r="B11" s="59"/>
      <c r="C11" s="10" t="s">
        <v>0</v>
      </c>
      <c r="D11" s="11" t="s">
        <v>1</v>
      </c>
      <c r="E11" s="12" t="s">
        <v>9</v>
      </c>
      <c r="F11" s="11" t="s">
        <v>6</v>
      </c>
      <c r="G11" s="11" t="s">
        <v>2</v>
      </c>
      <c r="H11" s="93" t="s">
        <v>26</v>
      </c>
      <c r="I11" s="94"/>
      <c r="J11" s="13" t="s">
        <v>16</v>
      </c>
      <c r="K11" s="60"/>
      <c r="L11" s="60"/>
      <c r="M11" s="60"/>
      <c r="N11" s="60"/>
      <c r="O11" s="60"/>
      <c r="P11" s="60"/>
      <c r="Q11" s="60"/>
      <c r="R11" s="60"/>
      <c r="S11" s="60"/>
      <c r="T11" s="60"/>
      <c r="U11" s="61"/>
      <c r="X11" s="87"/>
      <c r="Y11" s="87"/>
      <c r="Z11" s="81"/>
      <c r="AA11" s="85"/>
    </row>
    <row r="12" spans="2:27" s="2" customFormat="1" ht="18.75" thickBot="1" x14ac:dyDescent="0.3">
      <c r="B12" s="59"/>
      <c r="C12" s="14" t="s">
        <v>11</v>
      </c>
      <c r="D12" s="15" t="s">
        <v>5</v>
      </c>
      <c r="E12" s="16" t="s">
        <v>14</v>
      </c>
      <c r="F12" s="17" t="s">
        <v>4</v>
      </c>
      <c r="G12" s="15" t="s">
        <v>8</v>
      </c>
      <c r="H12" s="18" t="s">
        <v>7</v>
      </c>
      <c r="I12" s="19" t="s">
        <v>10</v>
      </c>
      <c r="J12" s="20" t="s">
        <v>12</v>
      </c>
      <c r="K12" s="60"/>
      <c r="L12" s="60"/>
      <c r="M12" s="60"/>
      <c r="N12" s="60"/>
      <c r="O12" s="60"/>
      <c r="P12" s="60"/>
      <c r="Q12" s="60"/>
      <c r="R12" s="60"/>
      <c r="S12" s="60"/>
      <c r="T12" s="60"/>
      <c r="U12" s="61"/>
      <c r="X12" s="87"/>
      <c r="Y12" s="87"/>
      <c r="Z12" s="81"/>
      <c r="AA12" s="85"/>
    </row>
    <row r="13" spans="2:27" ht="15.95" customHeight="1" thickTop="1" thickBot="1" x14ac:dyDescent="0.25">
      <c r="B13" s="47"/>
      <c r="C13" s="72">
        <v>2100</v>
      </c>
      <c r="D13" s="21">
        <f t="shared" ref="D13:D22" si="0">11.8028/(C13/1000)</f>
        <v>5.6203809523809518</v>
      </c>
      <c r="E13" s="22">
        <f t="shared" ref="E13:E22" si="1">D13/2</f>
        <v>2.8101904761904759</v>
      </c>
      <c r="F13" s="75">
        <v>6</v>
      </c>
      <c r="G13" s="78">
        <v>0.06</v>
      </c>
      <c r="H13" s="21">
        <f t="shared" ref="H13:H22" si="2">D$6*LOG(D13/(2*G13))</f>
        <v>66.823380289112237</v>
      </c>
      <c r="I13" s="22">
        <f t="shared" ref="I13:I22" si="3">20*LOG(F13)</f>
        <v>15.563025007672874</v>
      </c>
      <c r="J13" s="23">
        <f t="shared" ref="J13:J22" si="4">H13-I13</f>
        <v>51.260355281439359</v>
      </c>
      <c r="K13" s="50"/>
      <c r="L13" s="50"/>
      <c r="M13" s="50"/>
      <c r="N13" s="50"/>
      <c r="O13" s="50"/>
      <c r="P13" s="50"/>
      <c r="Q13" s="50"/>
      <c r="R13" s="50"/>
      <c r="S13" s="50"/>
      <c r="T13" s="50"/>
      <c r="U13" s="52"/>
      <c r="Y13" s="86"/>
      <c r="Z13" s="82"/>
    </row>
    <row r="14" spans="2:27" ht="15.95" customHeight="1" thickTop="1" x14ac:dyDescent="0.2">
      <c r="B14" s="47"/>
      <c r="C14" s="73">
        <v>2200</v>
      </c>
      <c r="D14" s="21">
        <f t="shared" si="0"/>
        <v>5.36490909090909</v>
      </c>
      <c r="E14" s="22">
        <f t="shared" si="1"/>
        <v>2.682454545454545</v>
      </c>
      <c r="F14" s="76">
        <v>6</v>
      </c>
      <c r="G14" s="37">
        <f t="shared" ref="G14:G22" si="5">$G$13</f>
        <v>0.06</v>
      </c>
      <c r="H14" s="21">
        <f t="shared" si="2"/>
        <v>66.015244845580753</v>
      </c>
      <c r="I14" s="22">
        <f t="shared" si="3"/>
        <v>15.563025007672874</v>
      </c>
      <c r="J14" s="24">
        <f t="shared" si="4"/>
        <v>50.452219837907876</v>
      </c>
      <c r="K14" s="50"/>
      <c r="L14" s="50"/>
      <c r="M14" s="50"/>
      <c r="N14" s="50"/>
      <c r="O14" s="50"/>
      <c r="P14" s="50"/>
      <c r="Q14" s="50"/>
      <c r="R14" s="50"/>
      <c r="S14" s="50"/>
      <c r="T14" s="50"/>
      <c r="U14" s="52"/>
      <c r="Z14" s="82"/>
    </row>
    <row r="15" spans="2:27" ht="15.95" customHeight="1" x14ac:dyDescent="0.2">
      <c r="B15" s="47"/>
      <c r="C15" s="73">
        <v>2300</v>
      </c>
      <c r="D15" s="21">
        <f t="shared" si="0"/>
        <v>5.1316521739130438</v>
      </c>
      <c r="E15" s="22">
        <f t="shared" si="1"/>
        <v>2.5658260869565219</v>
      </c>
      <c r="F15" s="76">
        <v>6</v>
      </c>
      <c r="G15" s="37">
        <f t="shared" si="5"/>
        <v>0.06</v>
      </c>
      <c r="H15" s="21">
        <f t="shared" si="2"/>
        <v>65.243038637765295</v>
      </c>
      <c r="I15" s="22">
        <f t="shared" si="3"/>
        <v>15.563025007672874</v>
      </c>
      <c r="J15" s="24">
        <f t="shared" si="4"/>
        <v>49.680013630092418</v>
      </c>
      <c r="K15" s="50"/>
      <c r="L15" s="50"/>
      <c r="M15" s="50"/>
      <c r="N15" s="50"/>
      <c r="O15" s="50"/>
      <c r="P15" s="50"/>
      <c r="Q15" s="50"/>
      <c r="R15" s="50"/>
      <c r="S15" s="50"/>
      <c r="T15" s="50"/>
      <c r="U15" s="52"/>
      <c r="Z15" s="82"/>
    </row>
    <row r="16" spans="2:27" ht="15.95" customHeight="1" x14ac:dyDescent="0.2">
      <c r="B16" s="47"/>
      <c r="C16" s="73">
        <v>2400</v>
      </c>
      <c r="D16" s="21">
        <f t="shared" si="0"/>
        <v>4.9178333333333333</v>
      </c>
      <c r="E16" s="22">
        <f t="shared" si="1"/>
        <v>2.4589166666666666</v>
      </c>
      <c r="F16" s="76">
        <v>6</v>
      </c>
      <c r="G16" s="37">
        <f t="shared" si="5"/>
        <v>0.06</v>
      </c>
      <c r="H16" s="21">
        <f t="shared" si="2"/>
        <v>64.503702410004763</v>
      </c>
      <c r="I16" s="22">
        <f t="shared" si="3"/>
        <v>15.563025007672874</v>
      </c>
      <c r="J16" s="24">
        <f t="shared" si="4"/>
        <v>48.940677402331886</v>
      </c>
      <c r="K16" s="50"/>
      <c r="L16" s="50"/>
      <c r="M16" s="50"/>
      <c r="N16" s="50"/>
      <c r="O16" s="50"/>
      <c r="P16" s="50"/>
      <c r="Q16" s="50"/>
      <c r="R16" s="50"/>
      <c r="S16" s="50"/>
      <c r="T16" s="50"/>
      <c r="U16" s="52"/>
      <c r="Z16" s="82"/>
    </row>
    <row r="17" spans="2:27" ht="15.95" customHeight="1" x14ac:dyDescent="0.2">
      <c r="B17" s="47"/>
      <c r="C17" s="73">
        <v>2500</v>
      </c>
      <c r="D17" s="21">
        <f t="shared" si="0"/>
        <v>4.72112</v>
      </c>
      <c r="E17" s="22">
        <f t="shared" si="1"/>
        <v>2.36056</v>
      </c>
      <c r="F17" s="76">
        <v>6</v>
      </c>
      <c r="G17" s="37">
        <f t="shared" si="5"/>
        <v>0.06</v>
      </c>
      <c r="H17" s="21">
        <f t="shared" si="2"/>
        <v>63.794551731587497</v>
      </c>
      <c r="I17" s="22">
        <f t="shared" si="3"/>
        <v>15.563025007672874</v>
      </c>
      <c r="J17" s="24">
        <f t="shared" si="4"/>
        <v>48.231526723914627</v>
      </c>
      <c r="K17" s="50"/>
      <c r="L17" s="50"/>
      <c r="M17" s="50"/>
      <c r="N17" s="50"/>
      <c r="O17" s="50"/>
      <c r="P17" s="50"/>
      <c r="Q17" s="50"/>
      <c r="R17" s="50"/>
      <c r="S17" s="50"/>
      <c r="T17" s="50"/>
      <c r="U17" s="52"/>
      <c r="Z17" s="82"/>
    </row>
    <row r="18" spans="2:27" ht="15.95" customHeight="1" x14ac:dyDescent="0.2">
      <c r="B18" s="47"/>
      <c r="C18" s="73">
        <v>2600</v>
      </c>
      <c r="D18" s="21">
        <f t="shared" si="0"/>
        <v>4.5395384615384611</v>
      </c>
      <c r="E18" s="22">
        <f t="shared" si="1"/>
        <v>2.2697692307692305</v>
      </c>
      <c r="F18" s="76">
        <v>6</v>
      </c>
      <c r="G18" s="37">
        <f t="shared" si="5"/>
        <v>0.06</v>
      </c>
      <c r="H18" s="21">
        <f t="shared" si="2"/>
        <v>63.113218159636276</v>
      </c>
      <c r="I18" s="22">
        <f t="shared" si="3"/>
        <v>15.563025007672874</v>
      </c>
      <c r="J18" s="24">
        <f t="shared" si="4"/>
        <v>47.550193151963398</v>
      </c>
      <c r="K18" s="50"/>
      <c r="L18" s="50"/>
      <c r="M18" s="50"/>
      <c r="N18" s="50"/>
      <c r="O18" s="50"/>
      <c r="P18" s="50"/>
      <c r="Q18" s="50"/>
      <c r="R18" s="50"/>
      <c r="S18" s="50"/>
      <c r="T18" s="50"/>
      <c r="U18" s="52"/>
      <c r="Z18" s="82"/>
    </row>
    <row r="19" spans="2:27" ht="15.95" customHeight="1" x14ac:dyDescent="0.2">
      <c r="B19" s="47"/>
      <c r="C19" s="73">
        <v>2700</v>
      </c>
      <c r="D19" s="21">
        <f t="shared" si="0"/>
        <v>4.371407407407407</v>
      </c>
      <c r="E19" s="22">
        <f t="shared" si="1"/>
        <v>2.1857037037037035</v>
      </c>
      <c r="F19" s="76">
        <v>6</v>
      </c>
      <c r="G19" s="37">
        <f t="shared" si="5"/>
        <v>0.06</v>
      </c>
      <c r="H19" s="21">
        <f t="shared" si="2"/>
        <v>62.457601512109512</v>
      </c>
      <c r="I19" s="22">
        <f t="shared" si="3"/>
        <v>15.563025007672874</v>
      </c>
      <c r="J19" s="24">
        <f t="shared" si="4"/>
        <v>46.894576504436642</v>
      </c>
      <c r="K19" s="50"/>
      <c r="L19" s="50"/>
      <c r="M19" s="50"/>
      <c r="N19" s="50"/>
      <c r="O19" s="50"/>
      <c r="P19" s="50"/>
      <c r="Q19" s="50"/>
      <c r="R19" s="50"/>
      <c r="S19" s="50"/>
      <c r="T19" s="50"/>
      <c r="U19" s="52"/>
      <c r="Z19" s="82"/>
    </row>
    <row r="20" spans="2:27" ht="15.95" customHeight="1" x14ac:dyDescent="0.2">
      <c r="B20" s="47"/>
      <c r="C20" s="73">
        <v>2800</v>
      </c>
      <c r="D20" s="21">
        <f t="shared" si="0"/>
        <v>4.2152857142857147</v>
      </c>
      <c r="E20" s="22">
        <f t="shared" si="1"/>
        <v>2.1076428571428574</v>
      </c>
      <c r="F20" s="76">
        <v>6</v>
      </c>
      <c r="G20" s="37">
        <f t="shared" si="5"/>
        <v>0.06</v>
      </c>
      <c r="H20" s="21">
        <f t="shared" si="2"/>
        <v>61.82583082478024</v>
      </c>
      <c r="I20" s="22">
        <f t="shared" si="3"/>
        <v>15.563025007672874</v>
      </c>
      <c r="J20" s="24">
        <f t="shared" si="4"/>
        <v>46.262805817107363</v>
      </c>
      <c r="K20" s="50"/>
      <c r="L20" s="50"/>
      <c r="M20" s="50"/>
      <c r="N20" s="50"/>
      <c r="O20" s="50"/>
      <c r="P20" s="50"/>
      <c r="Q20" s="50"/>
      <c r="R20" s="50"/>
      <c r="S20" s="50"/>
      <c r="T20" s="50"/>
      <c r="U20" s="52"/>
      <c r="Z20" s="82"/>
    </row>
    <row r="21" spans="2:27" ht="15.95" customHeight="1" x14ac:dyDescent="0.2">
      <c r="B21" s="47"/>
      <c r="C21" s="73">
        <v>2900</v>
      </c>
      <c r="D21" s="21">
        <f t="shared" si="0"/>
        <v>4.0699310344827584</v>
      </c>
      <c r="E21" s="22">
        <f t="shared" si="1"/>
        <v>2.0349655172413792</v>
      </c>
      <c r="F21" s="76">
        <v>6</v>
      </c>
      <c r="G21" s="37">
        <f t="shared" si="5"/>
        <v>0.06</v>
      </c>
      <c r="H21" s="21">
        <f t="shared" si="2"/>
        <v>61.216232162510764</v>
      </c>
      <c r="I21" s="22">
        <f t="shared" si="3"/>
        <v>15.563025007672874</v>
      </c>
      <c r="J21" s="24">
        <f t="shared" si="4"/>
        <v>45.653207154837887</v>
      </c>
      <c r="K21" s="50"/>
      <c r="L21" s="50"/>
      <c r="M21" s="50"/>
      <c r="N21" s="50"/>
      <c r="O21" s="50"/>
      <c r="P21" s="50"/>
      <c r="Q21" s="50"/>
      <c r="R21" s="50"/>
      <c r="S21" s="50"/>
      <c r="T21" s="50"/>
      <c r="U21" s="52"/>
      <c r="Z21" s="82"/>
    </row>
    <row r="22" spans="2:27" ht="15.95" customHeight="1" thickBot="1" x14ac:dyDescent="0.25">
      <c r="B22" s="47"/>
      <c r="C22" s="74">
        <v>3000</v>
      </c>
      <c r="D22" s="25">
        <f t="shared" si="0"/>
        <v>3.9342666666666664</v>
      </c>
      <c r="E22" s="26">
        <f t="shared" si="1"/>
        <v>1.9671333333333332</v>
      </c>
      <c r="F22" s="77">
        <v>6</v>
      </c>
      <c r="G22" s="38">
        <f t="shared" si="5"/>
        <v>0.06</v>
      </c>
      <c r="H22" s="27">
        <f t="shared" si="2"/>
        <v>60.627301889682499</v>
      </c>
      <c r="I22" s="28">
        <f t="shared" si="3"/>
        <v>15.563025007672874</v>
      </c>
      <c r="J22" s="29">
        <f t="shared" si="4"/>
        <v>45.064276882009622</v>
      </c>
      <c r="K22" s="50"/>
      <c r="L22" s="50"/>
      <c r="M22" s="50"/>
      <c r="N22" s="50"/>
      <c r="O22" s="50"/>
      <c r="P22" s="50"/>
      <c r="Q22" s="50"/>
      <c r="R22" s="50"/>
      <c r="S22" s="50"/>
      <c r="T22" s="50"/>
      <c r="U22" s="52"/>
      <c r="Z22" s="82"/>
    </row>
    <row r="23" spans="2:27" ht="14.25" thickTop="1" thickBot="1" x14ac:dyDescent="0.25">
      <c r="B23" s="47"/>
      <c r="C23" s="62"/>
      <c r="D23" s="50"/>
      <c r="E23" s="50"/>
      <c r="F23" s="50"/>
      <c r="G23" s="50"/>
      <c r="H23" s="50"/>
      <c r="I23" s="50"/>
      <c r="J23" s="51"/>
      <c r="K23" s="50"/>
      <c r="L23" s="50"/>
      <c r="M23" s="50"/>
      <c r="N23" s="50"/>
      <c r="O23" s="50"/>
      <c r="P23" s="50"/>
      <c r="Q23" s="50"/>
      <c r="R23" s="50"/>
      <c r="S23" s="50"/>
      <c r="T23" s="50"/>
      <c r="U23" s="52"/>
    </row>
    <row r="24" spans="2:27" ht="18" customHeight="1" thickTop="1" thickBot="1" x14ac:dyDescent="0.3">
      <c r="B24" s="47"/>
      <c r="C24" s="95" t="s">
        <v>32</v>
      </c>
      <c r="D24" s="96"/>
      <c r="E24" s="96"/>
      <c r="F24" s="96"/>
      <c r="G24" s="96"/>
      <c r="H24" s="96"/>
      <c r="I24" s="96"/>
      <c r="J24" s="97"/>
      <c r="K24" s="50"/>
      <c r="L24" s="50"/>
      <c r="M24" s="50"/>
      <c r="N24" s="50"/>
      <c r="O24" s="50"/>
      <c r="P24" s="50"/>
      <c r="Q24" s="50"/>
      <c r="R24" s="50"/>
      <c r="S24" s="50"/>
      <c r="T24" s="50"/>
      <c r="U24" s="52"/>
    </row>
    <row r="25" spans="2:27" ht="16.5" customHeight="1" thickTop="1" thickBot="1" x14ac:dyDescent="0.25">
      <c r="B25" s="47"/>
      <c r="C25" s="6" t="s">
        <v>15</v>
      </c>
      <c r="D25" s="7" t="s">
        <v>17</v>
      </c>
      <c r="E25" s="7" t="s">
        <v>18</v>
      </c>
      <c r="F25" s="7" t="s">
        <v>19</v>
      </c>
      <c r="G25" s="7" t="s">
        <v>20</v>
      </c>
      <c r="H25" s="7" t="s">
        <v>21</v>
      </c>
      <c r="I25" s="8" t="s">
        <v>22</v>
      </c>
      <c r="J25" s="9" t="s">
        <v>23</v>
      </c>
      <c r="K25" s="50"/>
      <c r="L25" s="50"/>
      <c r="M25" s="50"/>
      <c r="N25" s="50"/>
      <c r="O25" s="50"/>
      <c r="P25" s="50"/>
      <c r="Q25" s="50"/>
      <c r="R25" s="50"/>
      <c r="S25" s="50"/>
      <c r="T25" s="50"/>
      <c r="U25" s="52"/>
    </row>
    <row r="26" spans="2:27" s="2" customFormat="1" ht="13.5" thickTop="1" x14ac:dyDescent="0.2">
      <c r="B26" s="59"/>
      <c r="C26" s="30" t="s">
        <v>0</v>
      </c>
      <c r="D26" s="31" t="s">
        <v>1</v>
      </c>
      <c r="E26" s="12" t="s">
        <v>9</v>
      </c>
      <c r="F26" s="11" t="s">
        <v>25</v>
      </c>
      <c r="G26" s="11" t="s">
        <v>24</v>
      </c>
      <c r="H26" s="93" t="s">
        <v>27</v>
      </c>
      <c r="I26" s="94"/>
      <c r="J26" s="32" t="s">
        <v>16</v>
      </c>
      <c r="K26" s="60"/>
      <c r="L26" s="60"/>
      <c r="M26" s="60"/>
      <c r="N26" s="60"/>
      <c r="O26" s="60"/>
      <c r="P26" s="60"/>
      <c r="Q26" s="60"/>
      <c r="R26" s="60"/>
      <c r="S26" s="60"/>
      <c r="T26" s="60"/>
      <c r="U26" s="61"/>
      <c r="X26" s="87"/>
      <c r="Y26" s="87"/>
      <c r="Z26" s="81"/>
      <c r="AA26" s="85"/>
    </row>
    <row r="27" spans="2:27" s="2" customFormat="1" ht="18.75" thickBot="1" x14ac:dyDescent="0.3">
      <c r="B27" s="59"/>
      <c r="C27" s="14" t="s">
        <v>11</v>
      </c>
      <c r="D27" s="15" t="s">
        <v>3</v>
      </c>
      <c r="E27" s="16" t="s">
        <v>14</v>
      </c>
      <c r="F27" s="17" t="s">
        <v>4</v>
      </c>
      <c r="G27" s="15" t="s">
        <v>8</v>
      </c>
      <c r="H27" s="88" t="s">
        <v>33</v>
      </c>
      <c r="I27" s="19" t="s">
        <v>10</v>
      </c>
      <c r="J27" s="20" t="s">
        <v>13</v>
      </c>
      <c r="K27" s="60"/>
      <c r="L27" s="60"/>
      <c r="M27" s="60"/>
      <c r="N27" s="60"/>
      <c r="O27" s="60"/>
      <c r="P27" s="60"/>
      <c r="Q27" s="60"/>
      <c r="R27" s="60"/>
      <c r="S27" s="60"/>
      <c r="T27" s="60"/>
      <c r="U27" s="61"/>
      <c r="X27" s="87"/>
      <c r="Y27" s="87"/>
      <c r="Z27" s="81"/>
      <c r="AA27" s="85"/>
    </row>
    <row r="28" spans="2:27" ht="15.95" customHeight="1" thickTop="1" thickBot="1" x14ac:dyDescent="0.25">
      <c r="B28" s="47"/>
      <c r="C28" s="40">
        <f>C13</f>
        <v>2100</v>
      </c>
      <c r="D28" s="33">
        <f t="shared" ref="D28:D37" si="6">11.8028/(C28/1000)</f>
        <v>5.6203809523809518</v>
      </c>
      <c r="E28" s="22">
        <f t="shared" ref="E28:E37" si="7">D28/2</f>
        <v>2.8101904761904759</v>
      </c>
      <c r="F28" s="75">
        <v>4</v>
      </c>
      <c r="G28" s="78">
        <v>0.1</v>
      </c>
      <c r="H28" s="21">
        <f t="shared" ref="H28:H37" si="8">D$7*LOG(D28/(2*G28))</f>
        <v>43.462072728343486</v>
      </c>
      <c r="I28" s="22">
        <f t="shared" ref="I28:I37" si="9">20*LOG(F28)</f>
        <v>12.041199826559248</v>
      </c>
      <c r="J28" s="23">
        <f t="shared" ref="J28:J37" si="10">H28-I28</f>
        <v>31.420872901784236</v>
      </c>
      <c r="K28" s="50"/>
      <c r="L28" s="50"/>
      <c r="M28" s="50"/>
      <c r="N28" s="50"/>
      <c r="O28" s="50"/>
      <c r="P28" s="50"/>
      <c r="Q28" s="50"/>
      <c r="R28" s="50"/>
      <c r="S28" s="50"/>
      <c r="T28" s="50"/>
      <c r="U28" s="52"/>
    </row>
    <row r="29" spans="2:27" ht="15.95" customHeight="1" thickTop="1" x14ac:dyDescent="0.2">
      <c r="B29" s="47"/>
      <c r="C29" s="40">
        <f t="shared" ref="C29:C37" si="11">C14</f>
        <v>2200</v>
      </c>
      <c r="D29" s="33">
        <f t="shared" si="6"/>
        <v>5.36490909090909</v>
      </c>
      <c r="E29" s="22">
        <f t="shared" si="7"/>
        <v>2.682454545454545</v>
      </c>
      <c r="F29" s="76">
        <v>4</v>
      </c>
      <c r="G29" s="37">
        <f t="shared" ref="G29:G37" si="12">$G$28</f>
        <v>0.1</v>
      </c>
      <c r="H29" s="21">
        <f t="shared" si="8"/>
        <v>42.855971145694873</v>
      </c>
      <c r="I29" s="34">
        <f t="shared" si="9"/>
        <v>12.041199826559248</v>
      </c>
      <c r="J29" s="24">
        <f t="shared" si="10"/>
        <v>30.814771319135623</v>
      </c>
      <c r="K29" s="50"/>
      <c r="L29" s="50"/>
      <c r="M29" s="50"/>
      <c r="N29" s="50"/>
      <c r="O29" s="50"/>
      <c r="P29" s="50"/>
      <c r="Q29" s="50"/>
      <c r="R29" s="50"/>
      <c r="S29" s="50"/>
      <c r="T29" s="50"/>
      <c r="U29" s="52"/>
    </row>
    <row r="30" spans="2:27" ht="15.95" customHeight="1" x14ac:dyDescent="0.2">
      <c r="B30" s="47"/>
      <c r="C30" s="40">
        <f t="shared" si="11"/>
        <v>2300</v>
      </c>
      <c r="D30" s="33">
        <f t="shared" si="6"/>
        <v>5.1316521739130438</v>
      </c>
      <c r="E30" s="22">
        <f t="shared" si="7"/>
        <v>2.5658260869565219</v>
      </c>
      <c r="F30" s="76">
        <v>4</v>
      </c>
      <c r="G30" s="39">
        <f t="shared" si="12"/>
        <v>0.1</v>
      </c>
      <c r="H30" s="21">
        <f t="shared" si="8"/>
        <v>42.27681648983328</v>
      </c>
      <c r="I30" s="34">
        <f t="shared" si="9"/>
        <v>12.041199826559248</v>
      </c>
      <c r="J30" s="24">
        <f t="shared" si="10"/>
        <v>30.23561666327403</v>
      </c>
      <c r="K30" s="50"/>
      <c r="L30" s="50"/>
      <c r="M30" s="50"/>
      <c r="N30" s="50"/>
      <c r="O30" s="50"/>
      <c r="P30" s="50"/>
      <c r="Q30" s="50"/>
      <c r="R30" s="50"/>
      <c r="S30" s="50"/>
      <c r="T30" s="50"/>
      <c r="U30" s="52"/>
    </row>
    <row r="31" spans="2:27" ht="15.95" customHeight="1" x14ac:dyDescent="0.2">
      <c r="B31" s="47"/>
      <c r="C31" s="40">
        <f t="shared" si="11"/>
        <v>2400</v>
      </c>
      <c r="D31" s="33">
        <f t="shared" si="6"/>
        <v>4.9178333333333333</v>
      </c>
      <c r="E31" s="22">
        <f t="shared" si="7"/>
        <v>2.4589166666666666</v>
      </c>
      <c r="F31" s="76">
        <v>4</v>
      </c>
      <c r="G31" s="39">
        <f t="shared" si="12"/>
        <v>0.1</v>
      </c>
      <c r="H31" s="21">
        <f t="shared" si="8"/>
        <v>41.722314319012881</v>
      </c>
      <c r="I31" s="34">
        <f t="shared" si="9"/>
        <v>12.041199826559248</v>
      </c>
      <c r="J31" s="24">
        <f t="shared" si="10"/>
        <v>29.681114492453631</v>
      </c>
      <c r="K31" s="50"/>
      <c r="L31" s="50"/>
      <c r="M31" s="50"/>
      <c r="N31" s="50"/>
      <c r="O31" s="50"/>
      <c r="P31" s="50"/>
      <c r="Q31" s="50"/>
      <c r="R31" s="50"/>
      <c r="S31" s="50"/>
      <c r="T31" s="50"/>
      <c r="U31" s="52"/>
    </row>
    <row r="32" spans="2:27" ht="15.95" customHeight="1" x14ac:dyDescent="0.2">
      <c r="B32" s="47"/>
      <c r="C32" s="40">
        <f t="shared" si="11"/>
        <v>2500</v>
      </c>
      <c r="D32" s="33">
        <f t="shared" si="6"/>
        <v>4.72112</v>
      </c>
      <c r="E32" s="22">
        <f t="shared" si="7"/>
        <v>2.36056</v>
      </c>
      <c r="F32" s="76">
        <v>4</v>
      </c>
      <c r="G32" s="39">
        <f t="shared" si="12"/>
        <v>0.1</v>
      </c>
      <c r="H32" s="21">
        <f t="shared" si="8"/>
        <v>41.190451310199933</v>
      </c>
      <c r="I32" s="34">
        <f t="shared" si="9"/>
        <v>12.041199826559248</v>
      </c>
      <c r="J32" s="24">
        <f t="shared" si="10"/>
        <v>29.149251483640683</v>
      </c>
      <c r="K32" s="50"/>
      <c r="L32" s="50"/>
      <c r="M32" s="50"/>
      <c r="N32" s="50"/>
      <c r="O32" s="50"/>
      <c r="P32" s="50"/>
      <c r="Q32" s="50"/>
      <c r="R32" s="50"/>
      <c r="S32" s="50"/>
      <c r="T32" s="50"/>
      <c r="U32" s="52"/>
    </row>
    <row r="33" spans="2:21" ht="15.95" customHeight="1" x14ac:dyDescent="0.2">
      <c r="B33" s="47"/>
      <c r="C33" s="40">
        <f t="shared" si="11"/>
        <v>2600</v>
      </c>
      <c r="D33" s="33">
        <f t="shared" si="6"/>
        <v>4.5395384615384611</v>
      </c>
      <c r="E33" s="22">
        <f t="shared" si="7"/>
        <v>2.2697692307692305</v>
      </c>
      <c r="F33" s="76">
        <v>4</v>
      </c>
      <c r="G33" s="39">
        <f t="shared" si="12"/>
        <v>0.1</v>
      </c>
      <c r="H33" s="21">
        <f t="shared" si="8"/>
        <v>40.679451131236519</v>
      </c>
      <c r="I33" s="34">
        <f t="shared" si="9"/>
        <v>12.041199826559248</v>
      </c>
      <c r="J33" s="24">
        <f t="shared" si="10"/>
        <v>28.638251304677269</v>
      </c>
      <c r="K33" s="50"/>
      <c r="L33" s="50"/>
      <c r="M33" s="50"/>
      <c r="N33" s="50"/>
      <c r="O33" s="50"/>
      <c r="P33" s="50"/>
      <c r="Q33" s="50"/>
      <c r="R33" s="50"/>
      <c r="S33" s="50"/>
      <c r="T33" s="50"/>
      <c r="U33" s="52"/>
    </row>
    <row r="34" spans="2:21" ht="15.95" customHeight="1" x14ac:dyDescent="0.2">
      <c r="B34" s="47"/>
      <c r="C34" s="40">
        <f t="shared" si="11"/>
        <v>2700</v>
      </c>
      <c r="D34" s="33">
        <f t="shared" si="6"/>
        <v>4.371407407407407</v>
      </c>
      <c r="E34" s="22">
        <f t="shared" si="7"/>
        <v>2.1857037037037035</v>
      </c>
      <c r="F34" s="76">
        <v>4</v>
      </c>
      <c r="G34" s="39">
        <f t="shared" si="12"/>
        <v>0.1</v>
      </c>
      <c r="H34" s="21">
        <f t="shared" si="8"/>
        <v>40.187738645591445</v>
      </c>
      <c r="I34" s="34">
        <f t="shared" si="9"/>
        <v>12.041199826559248</v>
      </c>
      <c r="J34" s="24">
        <f t="shared" si="10"/>
        <v>28.146538819032195</v>
      </c>
      <c r="K34" s="50"/>
      <c r="L34" s="50"/>
      <c r="M34" s="50"/>
      <c r="N34" s="50"/>
      <c r="O34" s="50"/>
      <c r="P34" s="50"/>
      <c r="Q34" s="50"/>
      <c r="R34" s="50"/>
      <c r="S34" s="50"/>
      <c r="T34" s="50"/>
      <c r="U34" s="52"/>
    </row>
    <row r="35" spans="2:21" ht="15.95" customHeight="1" x14ac:dyDescent="0.2">
      <c r="B35" s="47"/>
      <c r="C35" s="40">
        <f t="shared" si="11"/>
        <v>2800</v>
      </c>
      <c r="D35" s="33">
        <f t="shared" si="6"/>
        <v>4.2152857142857147</v>
      </c>
      <c r="E35" s="22">
        <f t="shared" si="7"/>
        <v>2.1076428571428574</v>
      </c>
      <c r="F35" s="76">
        <v>4</v>
      </c>
      <c r="G35" s="39">
        <f t="shared" si="12"/>
        <v>0.1</v>
      </c>
      <c r="H35" s="21">
        <f t="shared" si="8"/>
        <v>39.713910630094489</v>
      </c>
      <c r="I35" s="34">
        <f t="shared" si="9"/>
        <v>12.041199826559248</v>
      </c>
      <c r="J35" s="24">
        <f t="shared" si="10"/>
        <v>27.672710803535239</v>
      </c>
      <c r="K35" s="50"/>
      <c r="L35" s="50"/>
      <c r="M35" s="50"/>
      <c r="N35" s="50"/>
      <c r="O35" s="50"/>
      <c r="P35" s="50"/>
      <c r="Q35" s="50"/>
      <c r="R35" s="50"/>
      <c r="S35" s="50"/>
      <c r="T35" s="50"/>
      <c r="U35" s="52"/>
    </row>
    <row r="36" spans="2:21" ht="15.95" customHeight="1" x14ac:dyDescent="0.2">
      <c r="B36" s="47"/>
      <c r="C36" s="40">
        <f t="shared" si="11"/>
        <v>2900</v>
      </c>
      <c r="D36" s="33">
        <f t="shared" si="6"/>
        <v>4.0699310344827584</v>
      </c>
      <c r="E36" s="22">
        <f t="shared" si="7"/>
        <v>2.0349655172413792</v>
      </c>
      <c r="F36" s="76">
        <v>4</v>
      </c>
      <c r="G36" s="39">
        <f t="shared" si="12"/>
        <v>0.1</v>
      </c>
      <c r="H36" s="21">
        <f t="shared" si="8"/>
        <v>39.256711633392371</v>
      </c>
      <c r="I36" s="34">
        <f t="shared" si="9"/>
        <v>12.041199826559248</v>
      </c>
      <c r="J36" s="24">
        <f t="shared" si="10"/>
        <v>27.215511806833121</v>
      </c>
      <c r="K36" s="50"/>
      <c r="L36" s="50"/>
      <c r="M36" s="50"/>
      <c r="N36" s="50"/>
      <c r="O36" s="50"/>
      <c r="P36" s="50"/>
      <c r="Q36" s="50"/>
      <c r="R36" s="50"/>
      <c r="S36" s="50"/>
      <c r="T36" s="50"/>
      <c r="U36" s="52"/>
    </row>
    <row r="37" spans="2:21" ht="15.95" customHeight="1" thickBot="1" x14ac:dyDescent="0.25">
      <c r="B37" s="47"/>
      <c r="C37" s="41">
        <f t="shared" si="11"/>
        <v>3000</v>
      </c>
      <c r="D37" s="27">
        <f t="shared" si="6"/>
        <v>3.9342666666666664</v>
      </c>
      <c r="E37" s="26">
        <f t="shared" si="7"/>
        <v>1.9671333333333332</v>
      </c>
      <c r="F37" s="77">
        <v>4</v>
      </c>
      <c r="G37" s="38">
        <f t="shared" si="12"/>
        <v>0.1</v>
      </c>
      <c r="H37" s="27">
        <f t="shared" si="8"/>
        <v>38.815013928771187</v>
      </c>
      <c r="I37" s="28">
        <f t="shared" si="9"/>
        <v>12.041199826559248</v>
      </c>
      <c r="J37" s="29">
        <f t="shared" si="10"/>
        <v>26.773814102211936</v>
      </c>
      <c r="K37" s="47"/>
      <c r="L37" s="50"/>
      <c r="M37" s="50"/>
      <c r="N37" s="50"/>
      <c r="O37" s="50"/>
      <c r="P37" s="50"/>
      <c r="Q37" s="50"/>
      <c r="R37" s="50"/>
      <c r="S37" s="50"/>
      <c r="T37" s="50"/>
      <c r="U37" s="52"/>
    </row>
    <row r="38" spans="2:21" ht="13.5" thickTop="1" x14ac:dyDescent="0.2">
      <c r="B38" s="47"/>
      <c r="C38" s="63"/>
      <c r="D38" s="64"/>
      <c r="E38" s="64"/>
      <c r="F38" s="65"/>
      <c r="G38" s="65"/>
      <c r="H38" s="64"/>
      <c r="I38" s="64"/>
      <c r="J38" s="66"/>
      <c r="K38" s="50"/>
      <c r="L38" s="50"/>
      <c r="M38" s="50"/>
      <c r="N38" s="50"/>
      <c r="O38" s="50"/>
      <c r="P38" s="50"/>
      <c r="Q38" s="50"/>
      <c r="R38" s="50"/>
      <c r="S38" s="50"/>
      <c r="T38" s="50"/>
      <c r="U38" s="52"/>
    </row>
    <row r="39" spans="2:21" x14ac:dyDescent="0.2">
      <c r="B39" s="47"/>
      <c r="C39" s="62"/>
      <c r="D39" s="50"/>
      <c r="E39" s="50"/>
      <c r="F39" s="50"/>
      <c r="G39" s="50"/>
      <c r="H39" s="50"/>
      <c r="I39" s="50"/>
      <c r="J39" s="51"/>
      <c r="K39" s="50"/>
      <c r="L39" s="50"/>
      <c r="M39" s="50"/>
      <c r="N39" s="50"/>
      <c r="O39" s="50"/>
      <c r="P39" s="50"/>
      <c r="Q39" s="50"/>
      <c r="R39" s="50"/>
      <c r="S39" s="50"/>
      <c r="T39" s="50"/>
      <c r="U39" s="52"/>
    </row>
    <row r="40" spans="2:21" x14ac:dyDescent="0.2">
      <c r="B40" s="47"/>
      <c r="C40" s="62"/>
      <c r="D40" s="50"/>
      <c r="E40" s="50"/>
      <c r="F40" s="50"/>
      <c r="G40" s="50"/>
      <c r="H40" s="50"/>
      <c r="I40" s="50"/>
      <c r="J40" s="51"/>
      <c r="K40" s="50"/>
      <c r="L40" s="50"/>
      <c r="M40" s="50"/>
      <c r="N40" s="50"/>
      <c r="O40" s="50"/>
      <c r="P40" s="50"/>
      <c r="Q40" s="50"/>
      <c r="R40" s="50"/>
      <c r="S40" s="50"/>
      <c r="T40" s="50"/>
      <c r="U40" s="52"/>
    </row>
    <row r="41" spans="2:21" x14ac:dyDescent="0.2">
      <c r="B41" s="47"/>
      <c r="C41" s="62"/>
      <c r="D41" s="50"/>
      <c r="E41" s="50"/>
      <c r="F41" s="50"/>
      <c r="G41" s="50"/>
      <c r="H41" s="50"/>
      <c r="I41" s="50"/>
      <c r="J41" s="51"/>
      <c r="K41" s="50"/>
      <c r="L41" s="50"/>
      <c r="M41" s="50"/>
      <c r="N41" s="50"/>
      <c r="O41" s="50"/>
      <c r="P41" s="50"/>
      <c r="Q41" s="50"/>
      <c r="R41" s="50"/>
      <c r="S41" s="50"/>
      <c r="T41" s="50"/>
      <c r="U41" s="52"/>
    </row>
    <row r="42" spans="2:21" x14ac:dyDescent="0.2">
      <c r="B42" s="47"/>
      <c r="C42" s="62"/>
      <c r="D42" s="50"/>
      <c r="E42" s="50"/>
      <c r="F42" s="50"/>
      <c r="G42" s="50"/>
      <c r="H42" s="50"/>
      <c r="I42" s="50"/>
      <c r="J42" s="51"/>
      <c r="K42" s="50"/>
      <c r="L42" s="50"/>
      <c r="M42" s="50"/>
      <c r="N42" s="50"/>
      <c r="O42" s="50"/>
      <c r="P42" s="50"/>
      <c r="Q42" s="50"/>
      <c r="R42" s="50"/>
      <c r="S42" s="50"/>
      <c r="T42" s="50"/>
      <c r="U42" s="52"/>
    </row>
    <row r="43" spans="2:21" x14ac:dyDescent="0.2">
      <c r="B43" s="47"/>
      <c r="C43" s="62"/>
      <c r="D43" s="50"/>
      <c r="E43" s="50"/>
      <c r="F43" s="50"/>
      <c r="G43" s="50"/>
      <c r="H43" s="50"/>
      <c r="I43" s="50"/>
      <c r="J43" s="51"/>
      <c r="K43" s="50"/>
      <c r="L43" s="50"/>
      <c r="M43" s="50"/>
      <c r="N43" s="50"/>
      <c r="O43" s="50"/>
      <c r="P43" s="50"/>
      <c r="Q43" s="50"/>
      <c r="R43" s="50"/>
      <c r="S43" s="50"/>
      <c r="T43" s="50"/>
      <c r="U43" s="52"/>
    </row>
    <row r="44" spans="2:21" x14ac:dyDescent="0.2">
      <c r="B44" s="47"/>
      <c r="C44" s="62"/>
      <c r="D44" s="50"/>
      <c r="E44" s="50"/>
      <c r="F44" s="50"/>
      <c r="G44" s="50"/>
      <c r="H44" s="50"/>
      <c r="I44" s="50"/>
      <c r="J44" s="51"/>
      <c r="K44" s="50"/>
      <c r="L44" s="50"/>
      <c r="M44" s="50"/>
      <c r="N44" s="50"/>
      <c r="O44" s="50"/>
      <c r="P44" s="50"/>
      <c r="Q44" s="50"/>
      <c r="R44" s="50"/>
      <c r="S44" s="50"/>
      <c r="T44" s="50"/>
      <c r="U44" s="52"/>
    </row>
    <row r="45" spans="2:21" x14ac:dyDescent="0.2">
      <c r="B45" s="47"/>
      <c r="C45" s="62"/>
      <c r="D45" s="50"/>
      <c r="E45" s="50"/>
      <c r="F45" s="50"/>
      <c r="G45" s="50"/>
      <c r="H45" s="50"/>
      <c r="I45" s="50"/>
      <c r="J45" s="51"/>
      <c r="K45" s="50"/>
      <c r="L45" s="50"/>
      <c r="M45" s="50"/>
      <c r="N45" s="50"/>
      <c r="O45" s="50"/>
      <c r="P45" s="50"/>
      <c r="Q45" s="50"/>
      <c r="R45" s="50"/>
      <c r="S45" s="50"/>
      <c r="T45" s="50"/>
      <c r="U45" s="52"/>
    </row>
    <row r="46" spans="2:21" x14ac:dyDescent="0.2">
      <c r="B46" s="47"/>
      <c r="C46" s="62"/>
      <c r="D46" s="50"/>
      <c r="E46" s="50"/>
      <c r="F46" s="50"/>
      <c r="G46" s="50"/>
      <c r="H46" s="50"/>
      <c r="I46" s="50"/>
      <c r="J46" s="51"/>
      <c r="K46" s="50"/>
      <c r="L46" s="50"/>
      <c r="M46" s="50"/>
      <c r="N46" s="50"/>
      <c r="O46" s="50"/>
      <c r="P46" s="50"/>
      <c r="Q46" s="50"/>
      <c r="R46" s="50"/>
      <c r="S46" s="50"/>
      <c r="T46" s="50"/>
      <c r="U46" s="52"/>
    </row>
    <row r="47" spans="2:21" x14ac:dyDescent="0.2">
      <c r="B47" s="47"/>
      <c r="C47" s="62"/>
      <c r="D47" s="50"/>
      <c r="E47" s="50"/>
      <c r="F47" s="50"/>
      <c r="G47" s="50"/>
      <c r="H47" s="50"/>
      <c r="I47" s="50"/>
      <c r="J47" s="51"/>
      <c r="K47" s="50"/>
      <c r="L47" s="50"/>
      <c r="M47" s="50"/>
      <c r="N47" s="50"/>
      <c r="O47" s="50"/>
      <c r="P47" s="50"/>
      <c r="Q47" s="50"/>
      <c r="R47" s="50"/>
      <c r="S47" s="50"/>
      <c r="T47" s="50"/>
      <c r="U47" s="52"/>
    </row>
    <row r="48" spans="2:21" x14ac:dyDescent="0.2">
      <c r="B48" s="47"/>
      <c r="C48" s="62"/>
      <c r="D48" s="50"/>
      <c r="E48" s="50"/>
      <c r="F48" s="50"/>
      <c r="G48" s="50"/>
      <c r="H48" s="50"/>
      <c r="I48" s="50"/>
      <c r="J48" s="51"/>
      <c r="K48" s="50"/>
      <c r="L48" s="50"/>
      <c r="M48" s="50"/>
      <c r="N48" s="50"/>
      <c r="O48" s="50"/>
      <c r="P48" s="50"/>
      <c r="Q48" s="50"/>
      <c r="R48" s="50"/>
      <c r="S48" s="50"/>
      <c r="T48" s="50"/>
      <c r="U48" s="52"/>
    </row>
    <row r="49" spans="2:21" x14ac:dyDescent="0.2">
      <c r="B49" s="47"/>
      <c r="C49" s="62"/>
      <c r="D49" s="50"/>
      <c r="E49" s="50"/>
      <c r="F49" s="50"/>
      <c r="G49" s="50"/>
      <c r="H49" s="50"/>
      <c r="I49" s="50"/>
      <c r="J49" s="51"/>
      <c r="K49" s="50"/>
      <c r="L49" s="50"/>
      <c r="M49" s="50"/>
      <c r="N49" s="50"/>
      <c r="O49" s="50"/>
      <c r="P49" s="50"/>
      <c r="Q49" s="50"/>
      <c r="R49" s="50"/>
      <c r="S49" s="50"/>
      <c r="T49" s="50"/>
      <c r="U49" s="52"/>
    </row>
    <row r="50" spans="2:21" x14ac:dyDescent="0.2">
      <c r="B50" s="47"/>
      <c r="C50" s="62"/>
      <c r="D50" s="50"/>
      <c r="E50" s="50"/>
      <c r="F50" s="50"/>
      <c r="G50" s="50"/>
      <c r="H50" s="50"/>
      <c r="I50" s="50"/>
      <c r="J50" s="51"/>
      <c r="K50" s="50"/>
      <c r="L50" s="50"/>
      <c r="M50" s="50"/>
      <c r="N50" s="50"/>
      <c r="O50" s="50"/>
      <c r="P50" s="50"/>
      <c r="Q50" s="50"/>
      <c r="R50" s="50"/>
      <c r="S50" s="50"/>
      <c r="T50" s="50"/>
      <c r="U50" s="52"/>
    </row>
    <row r="51" spans="2:21" x14ac:dyDescent="0.2">
      <c r="B51" s="47"/>
      <c r="C51" s="62"/>
      <c r="D51" s="50"/>
      <c r="E51" s="50"/>
      <c r="F51" s="50"/>
      <c r="G51" s="50"/>
      <c r="H51" s="50"/>
      <c r="I51" s="50"/>
      <c r="J51" s="51"/>
      <c r="K51" s="50"/>
      <c r="L51" s="50"/>
      <c r="M51" s="50"/>
      <c r="N51" s="50"/>
      <c r="O51" s="50"/>
      <c r="P51" s="50"/>
      <c r="Q51" s="50"/>
      <c r="R51" s="50"/>
      <c r="S51" s="50"/>
      <c r="T51" s="50"/>
      <c r="U51" s="52"/>
    </row>
    <row r="52" spans="2:21" x14ac:dyDescent="0.2">
      <c r="B52" s="47"/>
      <c r="C52" s="62"/>
      <c r="D52" s="50"/>
      <c r="E52" s="50"/>
      <c r="F52" s="50"/>
      <c r="G52" s="50"/>
      <c r="H52" s="50"/>
      <c r="I52" s="50"/>
      <c r="J52" s="51"/>
      <c r="K52" s="50"/>
      <c r="L52" s="50"/>
      <c r="M52" s="50"/>
      <c r="N52" s="50"/>
      <c r="O52" s="50"/>
      <c r="P52" s="50"/>
      <c r="Q52" s="50"/>
      <c r="R52" s="50"/>
      <c r="S52" s="50"/>
      <c r="T52" s="50"/>
      <c r="U52" s="52"/>
    </row>
    <row r="53" spans="2:21" x14ac:dyDescent="0.2">
      <c r="B53" s="47"/>
      <c r="C53" s="62"/>
      <c r="D53" s="50"/>
      <c r="E53" s="50"/>
      <c r="F53" s="50"/>
      <c r="G53" s="50"/>
      <c r="H53" s="50"/>
      <c r="I53" s="50"/>
      <c r="J53" s="51"/>
      <c r="K53" s="50"/>
      <c r="L53" s="50"/>
      <c r="M53" s="50"/>
      <c r="N53" s="50"/>
      <c r="O53" s="50"/>
      <c r="P53" s="50"/>
      <c r="Q53" s="50"/>
      <c r="R53" s="50"/>
      <c r="S53" s="50"/>
      <c r="T53" s="50"/>
      <c r="U53" s="52"/>
    </row>
    <row r="54" spans="2:21" x14ac:dyDescent="0.2">
      <c r="B54" s="47"/>
      <c r="C54" s="62"/>
      <c r="D54" s="50"/>
      <c r="E54" s="50"/>
      <c r="F54" s="50"/>
      <c r="G54" s="50"/>
      <c r="H54" s="50"/>
      <c r="I54" s="50"/>
      <c r="J54" s="51"/>
      <c r="K54" s="50"/>
      <c r="L54" s="50"/>
      <c r="M54" s="50"/>
      <c r="N54" s="50"/>
      <c r="O54" s="50"/>
      <c r="P54" s="50"/>
      <c r="Q54" s="50"/>
      <c r="R54" s="50"/>
      <c r="S54" s="50"/>
      <c r="T54" s="50"/>
      <c r="U54" s="52"/>
    </row>
    <row r="55" spans="2:21" x14ac:dyDescent="0.2">
      <c r="B55" s="47"/>
      <c r="C55" s="62"/>
      <c r="D55" s="50"/>
      <c r="E55" s="50"/>
      <c r="F55" s="50"/>
      <c r="G55" s="50"/>
      <c r="H55" s="50"/>
      <c r="I55" s="50"/>
      <c r="J55" s="51"/>
      <c r="K55" s="50"/>
      <c r="L55" s="50"/>
      <c r="M55" s="50"/>
      <c r="N55" s="50"/>
      <c r="O55" s="50"/>
      <c r="P55" s="50"/>
      <c r="Q55" s="50"/>
      <c r="R55" s="50"/>
      <c r="S55" s="50"/>
      <c r="T55" s="50"/>
      <c r="U55" s="52"/>
    </row>
    <row r="56" spans="2:21" x14ac:dyDescent="0.2">
      <c r="B56" s="47"/>
      <c r="C56" s="62"/>
      <c r="D56" s="50"/>
      <c r="E56" s="50"/>
      <c r="F56" s="50"/>
      <c r="G56" s="50"/>
      <c r="H56" s="50"/>
      <c r="I56" s="50"/>
      <c r="J56" s="51"/>
      <c r="K56" s="50"/>
      <c r="L56" s="50"/>
      <c r="M56" s="50"/>
      <c r="N56" s="50"/>
      <c r="O56" s="50"/>
      <c r="P56" s="50"/>
      <c r="Q56" s="50"/>
      <c r="R56" s="50"/>
      <c r="S56" s="50"/>
      <c r="T56" s="50"/>
      <c r="U56" s="52"/>
    </row>
    <row r="57" spans="2:21" ht="13.5" thickBot="1" x14ac:dyDescent="0.25">
      <c r="B57" s="67"/>
      <c r="C57" s="68"/>
      <c r="D57" s="69"/>
      <c r="E57" s="69"/>
      <c r="F57" s="69"/>
      <c r="G57" s="69"/>
      <c r="H57" s="69"/>
      <c r="I57" s="69"/>
      <c r="J57" s="70"/>
      <c r="K57" s="69"/>
      <c r="L57" s="69"/>
      <c r="M57" s="69"/>
      <c r="N57" s="69"/>
      <c r="O57" s="69"/>
      <c r="P57" s="69"/>
      <c r="Q57" s="69"/>
      <c r="R57" s="69"/>
      <c r="S57" s="69"/>
      <c r="T57" s="69"/>
      <c r="U57" s="71"/>
    </row>
    <row r="58" spans="2:21" ht="13.5" thickTop="1" x14ac:dyDescent="0.2">
      <c r="B58" s="4"/>
      <c r="C58" s="35"/>
      <c r="D58" s="4"/>
      <c r="E58" s="4"/>
      <c r="F58" s="4"/>
      <c r="G58" s="4"/>
      <c r="H58" s="4"/>
      <c r="I58" s="4"/>
      <c r="J58" s="36"/>
      <c r="K58" s="4"/>
    </row>
    <row r="59" spans="2:21" x14ac:dyDescent="0.2">
      <c r="B59" s="4"/>
      <c r="C59" s="35"/>
      <c r="D59" s="4"/>
      <c r="E59" s="4"/>
      <c r="F59" s="4"/>
      <c r="G59" s="4"/>
      <c r="H59" s="4"/>
      <c r="I59" s="4"/>
      <c r="J59" s="36"/>
      <c r="K59" s="4"/>
    </row>
    <row r="60" spans="2:21" x14ac:dyDescent="0.2">
      <c r="B60" s="4"/>
      <c r="C60" s="35"/>
      <c r="D60" s="4"/>
      <c r="E60" s="4"/>
      <c r="F60" s="4"/>
      <c r="G60" s="4"/>
      <c r="H60" s="4"/>
      <c r="I60" s="4"/>
      <c r="J60" s="36"/>
      <c r="K60" s="4"/>
    </row>
    <row r="61" spans="2:21" x14ac:dyDescent="0.2">
      <c r="B61" s="4"/>
      <c r="C61" s="35"/>
      <c r="D61" s="4"/>
      <c r="E61" s="4"/>
      <c r="F61" s="4"/>
      <c r="G61" s="4"/>
      <c r="H61" s="4"/>
      <c r="I61" s="4"/>
      <c r="J61" s="36"/>
      <c r="K61" s="4"/>
    </row>
    <row r="62" spans="2:21" x14ac:dyDescent="0.2">
      <c r="B62" s="4"/>
      <c r="C62" s="35"/>
      <c r="D62" s="4"/>
      <c r="E62" s="4"/>
      <c r="F62" s="4"/>
      <c r="G62" s="4"/>
      <c r="H62" s="4"/>
      <c r="I62" s="4"/>
      <c r="J62" s="36"/>
      <c r="K62" s="4"/>
    </row>
  </sheetData>
  <sheetProtection algorithmName="SHA-512" hashValue="fBryOKVhdTu3FMMgEhtl7dgWaa6c+scRVgmXnweiCKxIxZdkGl0oCESr1z3bD82CzCV/oCL+wxFm1JkSxd9OZQ==" saltValue="CiyfcVibiQ0k79d0pUuTJA==" spinCount="100000" sheet="1" selectLockedCells="1"/>
  <protectedRanges>
    <protectedRange sqref="D6:D7" name="Range1"/>
  </protectedRanges>
  <mergeCells count="5">
    <mergeCell ref="C5:D5"/>
    <mergeCell ref="H26:I26"/>
    <mergeCell ref="H11:I11"/>
    <mergeCell ref="C9:J9"/>
    <mergeCell ref="C24:J24"/>
  </mergeCells>
  <phoneticPr fontId="0" type="noConversion"/>
  <conditionalFormatting sqref="J13:J22">
    <cfRule type="cellIs" dxfId="1" priority="1" stopIfTrue="1" operator="lessThanOrEqual">
      <formula>0</formula>
    </cfRule>
  </conditionalFormatting>
  <conditionalFormatting sqref="J28:J37">
    <cfRule type="cellIs" dxfId="0" priority="2" stopIfTrue="1" operator="lessThanOrEqual">
      <formula>0</formula>
    </cfRule>
  </conditionalFormatting>
  <printOptions horizontalCentered="1" verticalCentered="1"/>
  <pageMargins left="0.5" right="0.51" top="0.1" bottom="0.1" header="0.1" footer="0.1"/>
  <pageSetup scale="61"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F8583-3869-4778-BF26-AA28F85C2549}">
  <dimension ref="A1"/>
  <sheetViews>
    <sheetView topLeftCell="A68" workbookViewId="0">
      <selection activeCell="G91" sqref="G91"/>
    </sheetView>
  </sheetViews>
  <sheetFormatPr defaultRowHeight="12.75" x14ac:dyDescent="0.2"/>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7BFCF-369C-433B-B346-97BE1DE63C9D}">
  <dimension ref="A1"/>
  <sheetViews>
    <sheetView workbookViewId="0">
      <selection activeCell="B2" sqref="B2"/>
    </sheetView>
  </sheetViews>
  <sheetFormatPr defaultRowHeight="12.75" x14ac:dyDescent="0.2"/>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7841B-EAE6-4776-8C0A-37B780027337}">
  <dimension ref="A1"/>
  <sheetViews>
    <sheetView workbookViewId="0">
      <selection activeCell="B2" sqref="B2"/>
    </sheetView>
  </sheetViews>
  <sheetFormatPr defaultRowHeight="12.75" x14ac:dyDescent="0.2"/>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9C48-C9B1-4C3D-9E0C-EA4E7742966C}">
  <dimension ref="A1"/>
  <sheetViews>
    <sheetView workbookViewId="0">
      <selection activeCell="B2" sqref="B2"/>
    </sheetView>
  </sheetViews>
  <sheetFormatPr defaultRowHeight="12.75" x14ac:dyDescent="0.2"/>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Attenuation Modeling Program</vt:lpstr>
      <vt:lpstr>Instructional Sheet Page 1</vt:lpstr>
      <vt:lpstr>Instructional Sheet Page 2</vt:lpstr>
      <vt:lpstr>Instructional Sheet Page 3</vt:lpstr>
      <vt:lpstr>Appendix A</vt:lpstr>
      <vt:lpstr>'Attenuation Modeling Program'!Print_Area</vt:lpstr>
    </vt:vector>
  </TitlesOfParts>
  <Company>Instrument Specialties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Oliver</dc:creator>
  <cp:lastModifiedBy>Erin Campbell</cp:lastModifiedBy>
  <cp:lastPrinted>2005-02-07T16:24:47Z</cp:lastPrinted>
  <dcterms:created xsi:type="dcterms:W3CDTF">1998-07-22T17:47:35Z</dcterms:created>
  <dcterms:modified xsi:type="dcterms:W3CDTF">2020-07-07T16:01:06Z</dcterms:modified>
</cp:coreProperties>
</file>